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rganisasjon\A200\S210\04.REA\Kryssløp\Eurostat\eurostat\til_web\2022\"/>
    </mc:Choice>
  </mc:AlternateContent>
  <xr:revisionPtr revIDLastSave="0" documentId="13_ncr:1_{2E957152-772D-4536-9D10-07D1AB6AEB2A}" xr6:coauthVersionLast="47" xr6:coauthVersionMax="47" xr10:uidLastSave="{00000000-0000-0000-0000-000000000000}"/>
  <bookViews>
    <workbookView xWindow="780" yWindow="780" windowWidth="21600" windowHeight="12645" xr2:uid="{4C6CAF68-3E2E-4BFF-B610-DC2D9B87516A}"/>
  </bookViews>
  <sheets>
    <sheet name="1850" sheetId="1" r:id="rId1"/>
  </sheets>
  <definedNames>
    <definedName name="Accounts">#REF!</definedName>
    <definedName name="datab">#REF!</definedName>
    <definedName name="_xlnm.Database">#REF!</definedName>
    <definedName name="sk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96" i="1" l="1"/>
  <c r="CA96" i="1"/>
  <c r="BV96" i="1"/>
  <c r="CG96" i="1" s="1"/>
  <c r="CH96" i="1"/>
  <c r="BZ95" i="1"/>
  <c r="CA95" i="1"/>
  <c r="BV95" i="1"/>
  <c r="CG95" i="1" s="1"/>
  <c r="CH95" i="1"/>
  <c r="CF97" i="1"/>
  <c r="BU97" i="1"/>
  <c r="BT97" i="1"/>
  <c r="BP97" i="1"/>
  <c r="BP107" i="1" s="1"/>
  <c r="BO97" i="1"/>
  <c r="BO107" i="1" s="1"/>
  <c r="BN97" i="1"/>
  <c r="BN107" i="1" s="1"/>
  <c r="BM97" i="1"/>
  <c r="BM107" i="1" s="1"/>
  <c r="BL97" i="1"/>
  <c r="BL107" i="1" s="1"/>
  <c r="BK97" i="1"/>
  <c r="BK107" i="1" s="1"/>
  <c r="BJ97" i="1"/>
  <c r="BJ107" i="1" s="1"/>
  <c r="BI97" i="1"/>
  <c r="BI107" i="1" s="1"/>
  <c r="BH97" i="1"/>
  <c r="BH107" i="1" s="1"/>
  <c r="BG97" i="1"/>
  <c r="BG107" i="1" s="1"/>
  <c r="BF97" i="1"/>
  <c r="BF107" i="1" s="1"/>
  <c r="BE97" i="1"/>
  <c r="BE107" i="1" s="1"/>
  <c r="BD97" i="1"/>
  <c r="BD107" i="1" s="1"/>
  <c r="BC97" i="1"/>
  <c r="BC107" i="1" s="1"/>
  <c r="BB97" i="1"/>
  <c r="BB107" i="1" s="1"/>
  <c r="BA97" i="1"/>
  <c r="BA107" i="1" s="1"/>
  <c r="AZ97" i="1"/>
  <c r="AZ107" i="1" s="1"/>
  <c r="AY97" i="1"/>
  <c r="AY107" i="1" s="1"/>
  <c r="AX97" i="1"/>
  <c r="AX107" i="1" s="1"/>
  <c r="AW97" i="1"/>
  <c r="AW107" i="1" s="1"/>
  <c r="AV97" i="1"/>
  <c r="AV107" i="1" s="1"/>
  <c r="AU97" i="1"/>
  <c r="AU107" i="1" s="1"/>
  <c r="AT97" i="1"/>
  <c r="AT107" i="1" s="1"/>
  <c r="AS97" i="1"/>
  <c r="AS107" i="1" s="1"/>
  <c r="AR97" i="1"/>
  <c r="AR107" i="1" s="1"/>
  <c r="AQ97" i="1"/>
  <c r="AQ107" i="1" s="1"/>
  <c r="AP97" i="1"/>
  <c r="AP107" i="1" s="1"/>
  <c r="AO97" i="1"/>
  <c r="AO107" i="1" s="1"/>
  <c r="AN97" i="1"/>
  <c r="AN107" i="1" s="1"/>
  <c r="AM97" i="1"/>
  <c r="AM107" i="1" s="1"/>
  <c r="AL97" i="1"/>
  <c r="AL107" i="1" s="1"/>
  <c r="AK97" i="1"/>
  <c r="AK107" i="1" s="1"/>
  <c r="AJ97" i="1"/>
  <c r="AJ107" i="1" s="1"/>
  <c r="AI97" i="1"/>
  <c r="AI107" i="1" s="1"/>
  <c r="AH97" i="1"/>
  <c r="AH107" i="1" s="1"/>
  <c r="AG97" i="1"/>
  <c r="AG107" i="1" s="1"/>
  <c r="AF97" i="1"/>
  <c r="AF107" i="1" s="1"/>
  <c r="AE97" i="1"/>
  <c r="AE107" i="1" s="1"/>
  <c r="AD97" i="1"/>
  <c r="AD107" i="1" s="1"/>
  <c r="AC97" i="1"/>
  <c r="AC107" i="1" s="1"/>
  <c r="AB97" i="1"/>
  <c r="AB107" i="1" s="1"/>
  <c r="AA97" i="1"/>
  <c r="AA107" i="1" s="1"/>
  <c r="Z97" i="1"/>
  <c r="Z107" i="1" s="1"/>
  <c r="Y97" i="1"/>
  <c r="Y107" i="1" s="1"/>
  <c r="X97" i="1"/>
  <c r="X107" i="1" s="1"/>
  <c r="W97" i="1"/>
  <c r="W107" i="1" s="1"/>
  <c r="V97" i="1"/>
  <c r="V107" i="1" s="1"/>
  <c r="U97" i="1"/>
  <c r="U107" i="1" s="1"/>
  <c r="T97" i="1"/>
  <c r="T107" i="1" s="1"/>
  <c r="S97" i="1"/>
  <c r="S107" i="1" s="1"/>
  <c r="R97" i="1"/>
  <c r="R107" i="1" s="1"/>
  <c r="Q97" i="1"/>
  <c r="Q107" i="1" s="1"/>
  <c r="P97" i="1"/>
  <c r="P107" i="1" s="1"/>
  <c r="M97" i="1"/>
  <c r="M107" i="1" s="1"/>
  <c r="L97" i="1"/>
  <c r="L107" i="1" s="1"/>
  <c r="K97" i="1"/>
  <c r="K107" i="1" s="1"/>
  <c r="J97" i="1"/>
  <c r="J107" i="1" s="1"/>
  <c r="I97" i="1"/>
  <c r="I107" i="1" s="1"/>
  <c r="H97" i="1"/>
  <c r="H107" i="1" s="1"/>
  <c r="G97" i="1"/>
  <c r="G107" i="1" s="1"/>
  <c r="F97" i="1"/>
  <c r="F107" i="1" s="1"/>
  <c r="E97" i="1"/>
  <c r="E107" i="1" s="1"/>
  <c r="BV93" i="1"/>
  <c r="BZ92" i="1"/>
  <c r="CA92" i="1"/>
  <c r="BV92" i="1"/>
  <c r="CG92" i="1" s="1"/>
  <c r="CH92" i="1"/>
  <c r="BZ91" i="1"/>
  <c r="CA91" i="1"/>
  <c r="BV91" i="1"/>
  <c r="CG91" i="1" s="1"/>
  <c r="CH91" i="1"/>
  <c r="BZ90" i="1"/>
  <c r="CA90" i="1"/>
  <c r="BV90" i="1"/>
  <c r="CG90" i="1" s="1"/>
  <c r="CH90" i="1"/>
  <c r="BZ89" i="1"/>
  <c r="CA89" i="1"/>
  <c r="BV89" i="1"/>
  <c r="CG89" i="1" s="1"/>
  <c r="CH89" i="1"/>
  <c r="BZ88" i="1"/>
  <c r="CA88" i="1"/>
  <c r="BV88" i="1"/>
  <c r="CG88" i="1" s="1"/>
  <c r="CH88" i="1"/>
  <c r="BZ87" i="1"/>
  <c r="CA87" i="1"/>
  <c r="BV87" i="1"/>
  <c r="CG87" i="1" s="1"/>
  <c r="CH87" i="1"/>
  <c r="BZ86" i="1"/>
  <c r="CA86" i="1"/>
  <c r="BV86" i="1"/>
  <c r="CG86" i="1" s="1"/>
  <c r="CH86" i="1"/>
  <c r="BZ85" i="1"/>
  <c r="CA85" i="1"/>
  <c r="BV85" i="1"/>
  <c r="CG85" i="1" s="1"/>
  <c r="CH85" i="1"/>
  <c r="BZ84" i="1"/>
  <c r="CA84" i="1"/>
  <c r="BV84" i="1"/>
  <c r="CG84" i="1" s="1"/>
  <c r="CH84" i="1"/>
  <c r="BZ83" i="1"/>
  <c r="CA83" i="1"/>
  <c r="BV83" i="1"/>
  <c r="CG83" i="1" s="1"/>
  <c r="CH83" i="1"/>
  <c r="BZ82" i="1"/>
  <c r="CA82" i="1"/>
  <c r="BV82" i="1"/>
  <c r="CG82" i="1" s="1"/>
  <c r="CH82" i="1"/>
  <c r="BZ81" i="1"/>
  <c r="CA81" i="1"/>
  <c r="BV81" i="1"/>
  <c r="CG81" i="1" s="1"/>
  <c r="CH81" i="1"/>
  <c r="BZ80" i="1"/>
  <c r="CA80" i="1"/>
  <c r="BV80" i="1"/>
  <c r="CG80" i="1" s="1"/>
  <c r="CH80" i="1"/>
  <c r="BZ79" i="1"/>
  <c r="CA79" i="1"/>
  <c r="BV79" i="1"/>
  <c r="CG79" i="1" s="1"/>
  <c r="CH79" i="1"/>
  <c r="BZ78" i="1"/>
  <c r="CA78" i="1"/>
  <c r="BV78" i="1"/>
  <c r="CG78" i="1" s="1"/>
  <c r="CH78" i="1"/>
  <c r="BZ77" i="1"/>
  <c r="CA77" i="1"/>
  <c r="BV77" i="1"/>
  <c r="CG77" i="1" s="1"/>
  <c r="CH77" i="1"/>
  <c r="BZ76" i="1"/>
  <c r="CA76" i="1"/>
  <c r="BV76" i="1"/>
  <c r="CG76" i="1" s="1"/>
  <c r="CH76" i="1"/>
  <c r="BZ75" i="1"/>
  <c r="CA75" i="1"/>
  <c r="BV75" i="1"/>
  <c r="CG75" i="1" s="1"/>
  <c r="CH75" i="1"/>
  <c r="BZ74" i="1"/>
  <c r="CA74" i="1"/>
  <c r="BV74" i="1"/>
  <c r="CG74" i="1" s="1"/>
  <c r="CH74" i="1"/>
  <c r="BZ73" i="1"/>
  <c r="CA73" i="1"/>
  <c r="BV73" i="1"/>
  <c r="CG73" i="1" s="1"/>
  <c r="CH73" i="1"/>
  <c r="BZ72" i="1"/>
  <c r="CA72" i="1"/>
  <c r="BV72" i="1"/>
  <c r="CG72" i="1" s="1"/>
  <c r="CH72" i="1"/>
  <c r="BZ71" i="1"/>
  <c r="CA71" i="1"/>
  <c r="BV71" i="1"/>
  <c r="CG71" i="1" s="1"/>
  <c r="CH71" i="1"/>
  <c r="BZ70" i="1"/>
  <c r="CA70" i="1"/>
  <c r="BV70" i="1"/>
  <c r="CG70" i="1" s="1"/>
  <c r="CH70" i="1"/>
  <c r="BZ69" i="1"/>
  <c r="CA69" i="1"/>
  <c r="BV69" i="1"/>
  <c r="CG69" i="1" s="1"/>
  <c r="CH69" i="1"/>
  <c r="BZ68" i="1"/>
  <c r="CA68" i="1"/>
  <c r="BV68" i="1"/>
  <c r="CG68" i="1" s="1"/>
  <c r="CH68" i="1"/>
  <c r="BZ67" i="1"/>
  <c r="CA67" i="1"/>
  <c r="BV67" i="1"/>
  <c r="CG67" i="1" s="1"/>
  <c r="CH67" i="1"/>
  <c r="BZ66" i="1"/>
  <c r="CA66" i="1"/>
  <c r="BV66" i="1"/>
  <c r="CG66" i="1" s="1"/>
  <c r="CH66" i="1"/>
  <c r="BZ65" i="1"/>
  <c r="CA65" i="1"/>
  <c r="BV65" i="1"/>
  <c r="CG65" i="1" s="1"/>
  <c r="CH65" i="1"/>
  <c r="BZ64" i="1"/>
  <c r="CA64" i="1"/>
  <c r="BV64" i="1"/>
  <c r="CG64" i="1" s="1"/>
  <c r="CH64" i="1"/>
  <c r="BZ63" i="1"/>
  <c r="CA63" i="1"/>
  <c r="BV63" i="1"/>
  <c r="CG63" i="1" s="1"/>
  <c r="CH63" i="1"/>
  <c r="BZ62" i="1"/>
  <c r="CA62" i="1"/>
  <c r="BV62" i="1"/>
  <c r="CG62" i="1" s="1"/>
  <c r="CH62" i="1"/>
  <c r="BZ61" i="1"/>
  <c r="CA61" i="1"/>
  <c r="BV61" i="1"/>
  <c r="CG61" i="1" s="1"/>
  <c r="CH61" i="1"/>
  <c r="BZ60" i="1"/>
  <c r="CA60" i="1"/>
  <c r="BV60" i="1"/>
  <c r="CG60" i="1" s="1"/>
  <c r="CH60" i="1"/>
  <c r="BZ59" i="1"/>
  <c r="CA59" i="1"/>
  <c r="BV59" i="1"/>
  <c r="CG59" i="1" s="1"/>
  <c r="CH59" i="1"/>
  <c r="BZ58" i="1"/>
  <c r="CA58" i="1"/>
  <c r="BV58" i="1"/>
  <c r="CG58" i="1" s="1"/>
  <c r="CH58" i="1"/>
  <c r="BZ57" i="1"/>
  <c r="CA57" i="1"/>
  <c r="BV57" i="1"/>
  <c r="CG57" i="1" s="1"/>
  <c r="CH57" i="1"/>
  <c r="BZ56" i="1"/>
  <c r="CA56" i="1"/>
  <c r="BV56" i="1"/>
  <c r="CG56" i="1" s="1"/>
  <c r="CH56" i="1"/>
  <c r="BZ55" i="1"/>
  <c r="CA55" i="1"/>
  <c r="BV55" i="1"/>
  <c r="CG55" i="1" s="1"/>
  <c r="CH55" i="1"/>
  <c r="BZ54" i="1"/>
  <c r="CA54" i="1"/>
  <c r="BV54" i="1"/>
  <c r="CG54" i="1" s="1"/>
  <c r="CH54" i="1"/>
  <c r="BZ53" i="1"/>
  <c r="CA53" i="1"/>
  <c r="BV53" i="1"/>
  <c r="CG53" i="1" s="1"/>
  <c r="CH53" i="1"/>
  <c r="BZ52" i="1"/>
  <c r="CA52" i="1"/>
  <c r="BV52" i="1"/>
  <c r="CG52" i="1" s="1"/>
  <c r="CH52" i="1"/>
  <c r="BZ51" i="1"/>
  <c r="CA51" i="1"/>
  <c r="BV51" i="1"/>
  <c r="CG51" i="1" s="1"/>
  <c r="CH51" i="1"/>
  <c r="BZ50" i="1"/>
  <c r="CA50" i="1"/>
  <c r="BV50" i="1"/>
  <c r="CG50" i="1" s="1"/>
  <c r="CH50" i="1"/>
  <c r="BZ49" i="1"/>
  <c r="CA49" i="1"/>
  <c r="BV49" i="1"/>
  <c r="CG49" i="1" s="1"/>
  <c r="CH49" i="1"/>
  <c r="BZ48" i="1"/>
  <c r="CA48" i="1"/>
  <c r="BV48" i="1"/>
  <c r="CG48" i="1" s="1"/>
  <c r="CH48" i="1"/>
  <c r="BZ47" i="1"/>
  <c r="CA47" i="1"/>
  <c r="BV47" i="1"/>
  <c r="CG47" i="1" s="1"/>
  <c r="CH47" i="1"/>
  <c r="BZ46" i="1"/>
  <c r="CA46" i="1"/>
  <c r="BV46" i="1"/>
  <c r="CG46" i="1" s="1"/>
  <c r="CH46" i="1"/>
  <c r="BZ45" i="1"/>
  <c r="CA45" i="1"/>
  <c r="BV45" i="1"/>
  <c r="CG45" i="1" s="1"/>
  <c r="CH45" i="1"/>
  <c r="BZ44" i="1"/>
  <c r="CA44" i="1"/>
  <c r="BV44" i="1"/>
  <c r="CG44" i="1" s="1"/>
  <c r="CH44" i="1"/>
  <c r="BZ43" i="1"/>
  <c r="CA43" i="1"/>
  <c r="BV43" i="1"/>
  <c r="CG43" i="1" s="1"/>
  <c r="CH43" i="1"/>
  <c r="BZ42" i="1"/>
  <c r="CA42" i="1"/>
  <c r="BV42" i="1"/>
  <c r="CG42" i="1" s="1"/>
  <c r="CH42" i="1"/>
  <c r="BZ41" i="1"/>
  <c r="CA41" i="1"/>
  <c r="BV41" i="1"/>
  <c r="CG41" i="1" s="1"/>
  <c r="CH41" i="1"/>
  <c r="BZ40" i="1"/>
  <c r="CA40" i="1"/>
  <c r="BV40" i="1"/>
  <c r="CG40" i="1" s="1"/>
  <c r="CH40" i="1"/>
  <c r="BZ37" i="1"/>
  <c r="CA37" i="1"/>
  <c r="BV37" i="1"/>
  <c r="CG37" i="1" s="1"/>
  <c r="CH37" i="1"/>
  <c r="BZ36" i="1"/>
  <c r="CA36" i="1"/>
  <c r="BV36" i="1"/>
  <c r="CG36" i="1" s="1"/>
  <c r="CH36" i="1"/>
  <c r="BZ35" i="1"/>
  <c r="CA35" i="1"/>
  <c r="BV35" i="1"/>
  <c r="CG35" i="1" s="1"/>
  <c r="CH35" i="1"/>
  <c r="BZ34" i="1"/>
  <c r="CA34" i="1"/>
  <c r="BV34" i="1"/>
  <c r="CG34" i="1" s="1"/>
  <c r="CH34" i="1"/>
  <c r="BZ33" i="1"/>
  <c r="CA33" i="1"/>
  <c r="BV33" i="1"/>
  <c r="CG33" i="1" s="1"/>
  <c r="CH33" i="1"/>
  <c r="BZ32" i="1"/>
  <c r="CA32" i="1"/>
  <c r="BV32" i="1"/>
  <c r="CG32" i="1" s="1"/>
  <c r="CH32" i="1"/>
  <c r="BZ31" i="1"/>
  <c r="CA31" i="1"/>
  <c r="BV31" i="1"/>
  <c r="CG31" i="1" s="1"/>
  <c r="CH31" i="1"/>
  <c r="BZ30" i="1"/>
  <c r="CA30" i="1"/>
  <c r="BV30" i="1"/>
  <c r="CG30" i="1" s="1"/>
  <c r="CH30" i="1"/>
  <c r="BZ29" i="1"/>
  <c r="CA29" i="1"/>
  <c r="BV29" i="1"/>
  <c r="CG29" i="1" s="1"/>
  <c r="CH29" i="1"/>
  <c r="A1" i="1"/>
  <c r="BR97" i="1" l="1"/>
  <c r="BR107" i="1" s="1"/>
  <c r="BS97" i="1"/>
  <c r="BV97" i="1" s="1"/>
  <c r="BV94" i="1"/>
  <c r="BW97" i="1"/>
  <c r="BY97" i="1"/>
  <c r="BZ94" i="1"/>
  <c r="BZ97" i="1" l="1"/>
  <c r="CA94" i="1"/>
  <c r="CA97" i="1" s="1"/>
  <c r="CG94" i="1"/>
  <c r="CG97" i="1" l="1"/>
  <c r="CH94" i="1"/>
  <c r="CH9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5528FA97-BED2-4813-B592-0B7CB300BFA5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B9ECF5C3-B2EF-4E34-A4B1-0317A348D596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AEF3E483-4B9F-41B4-9164-7BB240E33440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9B227E11-49F9-4831-BA49-322BED08C9A9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9CD070DD-BEDF-4703-B566-C7CC4AE18609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93F3AF2C-B0D8-4183-A436-5B290D7B7514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2D4B6ABA-B1B8-40DE-9C7E-32075E401A1D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5E279058-67AB-4D06-8525-9E0C55A477E9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864886B8-80CE-42EC-B90F-211A00632B42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56CE3A41-9688-4615-9AC6-045E2785D9E9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65ED8F2C-1D32-4837-91C9-1831150B1531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33D1807A-9C97-46CB-A307-D793EA3F8177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C463D8C5-FAE5-4E60-8A01-8D8739E5B5EE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97EC1124-C6CA-487C-9828-CAE057469621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0ECACB36-DEB4-449B-A987-1DDBF1EAE0F5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47EA503D-424C-412A-8F4B-99468F8BDE2D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C57C767E-99F1-40F7-A858-6B91D04CA929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8AD08401-5217-4C79-B0BC-974A3C47094E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3F4B45F6-71A3-401F-8816-3795CF3B54AA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E76E64C5-A17E-4D18-9FA6-CC70196A9483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0120A74C-37AB-40FB-BB15-397CC2936303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715A7CFD-7591-4F73-BEF3-4937A63CDDF1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9D3CC800-019C-412F-9CA6-C30126A02397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16A7D175-FEFA-4B9B-B11A-40684BBBACF5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9A52B629-D3D7-4AD0-BFF9-B2F17CD4A2F4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C49237DC-65B9-452F-A547-973B6E4F35C4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1881C681-393E-4EFE-B353-A7FB67D6C90D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<sst xmlns="http://schemas.openxmlformats.org/spreadsheetml/2006/main" count="587" uniqueCount="285">
  <si>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</si>
  <si>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</si>
  <si>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</si>
  <si>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</si>
  <si>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</si>
  <si>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</si>
  <si>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</si>
  <si>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</si>
  <si>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2022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</si>
  <si>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</si>
  <si>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</si>
  <si>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</si>
  <si>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</si>
  <si>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</si>
  <si>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</si>
  <si>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</si>
  <si>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</si>
  <si>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</si>
  <si>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</si>
  <si>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</si>
  <si>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</si>
  <si>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</si>
  <si>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</si>
  <si>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</si>
  <si>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</si>
  <si>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</si>
  <si>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</si>
  <si>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</si>
  <si>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</si>
  <si>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</si>
  <si>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</si>
  <si>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</si>
  <si>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</si>
  <si>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</si>
  <si>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</si>
  <si>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</si>
  <si>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</si>
  <si>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</si>
  <si>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</si>
  <si>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</si>
  <si>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</si>
  <si>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</si>
  <si>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</si>
  <si>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</si>
  <si>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</si>
  <si>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</si>
  <si>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</si>
  <si>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</si>
  <si>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</si>
  <si>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</si>
  <si>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</si>
  <si>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</si>
  <si>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</si>
  <si>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</si>
  <si>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</si>
  <si>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</si>
  <si>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</si>
  <si>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</si>
  <si>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</si>
  <si>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</si>
  <si>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</si>
  <si>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</si>
  <si>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</si>
  <si>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</si>
  <si>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</si>
  <si>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</si>
  <si>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</si>
  <si>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</si>
  <si>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</si>
  <si>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</si>
  <si>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</si>
  <si>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</si>
  <si>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</si>
  <si>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</si>
  <si>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</si>
  <si>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29.01.2025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</si>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</sst>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0">
    <xf numFmtId="0" fontId="0" fillId="0" borderId="0" xfId="0"/>
    <xf numFmtId="0" fontId="2" fillId="0" borderId="0" xfId="1" applyFont="1" applyProtection="1">
      <protection locked="0"/>
    </xf>
    <xf numFmtId="0" fontId="1" fillId="0" borderId="1" xfId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" xfId="2" applyNumberFormat="1" applyFont="1" applyBorder="1" applyAlignment="1" applyProtection="1">
      <alignment horizontal="left" vertical="center"/>
      <protection locked="0"/>
    </xf>
    <xf numFmtId="49" fontId="7" fillId="0" borderId="10" xfId="2" applyNumberFormat="1" applyFont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Border="1" applyAlignment="1" applyProtection="1">
      <alignment horizontal="left"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Border="1" applyAlignment="1" applyProtection="1">
      <alignment horizontal="left" vertical="center"/>
      <protection locked="0"/>
    </xf>
    <xf numFmtId="0" fontId="5" fillId="0" borderId="27" xfId="2" applyFont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Border="1" applyAlignment="1" applyProtection="1">
      <alignment horizontal="left" vertical="center"/>
      <protection locked="0"/>
    </xf>
    <xf numFmtId="49" fontId="7" fillId="0" borderId="31" xfId="2" applyNumberFormat="1" applyFont="1" applyBorder="1" applyAlignment="1" applyProtection="1">
      <alignment horizontal="left" vertical="center"/>
      <protection locked="0"/>
    </xf>
    <xf numFmtId="49" fontId="7" fillId="0" borderId="1" xfId="2" applyNumberFormat="1" applyFont="1" applyBorder="1" applyAlignment="1" applyProtection="1">
      <alignment horizontal="left" vertical="center"/>
      <protection locked="0"/>
    </xf>
    <xf numFmtId="49" fontId="7" fillId="0" borderId="32" xfId="2" applyNumberFormat="1" applyFont="1" applyBorder="1" applyAlignment="1" applyProtection="1">
      <alignment horizontal="left" vertical="center"/>
      <protection locked="0"/>
    </xf>
    <xf numFmtId="49" fontId="7" fillId="0" borderId="11" xfId="2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2" xfId="2" applyNumberFormat="1" applyFont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33" xfId="3" applyFont="1" applyBorder="1" applyProtection="1">
      <protection locked="0"/>
    </xf>
    <xf numFmtId="0" fontId="3" fillId="0" borderId="6" xfId="3" applyFont="1" applyBorder="1" applyProtection="1">
      <protection locked="0"/>
    </xf>
    <xf numFmtId="0" fontId="11" fillId="0" borderId="1" xfId="3" quotePrefix="1" applyFont="1" applyBorder="1" applyProtection="1">
      <protection locked="0"/>
    </xf>
    <xf numFmtId="0" fontId="11" fillId="0" borderId="36" xfId="3" quotePrefix="1" applyFont="1" applyBorder="1" applyProtection="1">
      <protection locked="0"/>
    </xf>
    <xf numFmtId="0" fontId="11" fillId="0" borderId="22" xfId="3" applyFont="1" applyBorder="1" applyProtection="1">
      <protection locked="0"/>
    </xf>
    <xf numFmtId="0" fontId="11" fillId="0" borderId="1" xfId="3" applyFont="1" applyBorder="1" applyProtection="1">
      <protection locked="0"/>
    </xf>
    <xf numFmtId="0" fontId="11" fillId="0" borderId="36" xfId="3" applyFont="1" applyBorder="1" applyProtection="1">
      <protection locked="0"/>
    </xf>
    <xf numFmtId="0" fontId="11" fillId="0" borderId="0" xfId="3" applyFont="1" applyProtection="1">
      <protection locked="0"/>
    </xf>
    <xf numFmtId="0" fontId="7" fillId="0" borderId="40" xfId="3" applyBorder="1" applyAlignment="1" applyProtection="1">
      <alignment horizontal="right" vertical="center"/>
      <protection locked="0"/>
    </xf>
    <xf numFmtId="0" fontId="7" fillId="0" borderId="0" xfId="3" applyAlignment="1" applyProtection="1">
      <alignment horizontal="right" vertical="center"/>
      <protection locked="0"/>
    </xf>
    <xf numFmtId="0" fontId="11" fillId="0" borderId="40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41" xfId="0" applyFont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6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48" xfId="0" applyFont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Border="1" applyAlignment="1" applyProtection="1">
      <alignment horizontal="center" vertical="top" wrapText="1"/>
      <protection locked="0"/>
    </xf>
    <xf numFmtId="0" fontId="11" fillId="0" borderId="51" xfId="0" applyFont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7" xfId="0" applyFont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0" fontId="11" fillId="0" borderId="60" xfId="0" applyFont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Border="1" applyAlignment="1" applyProtection="1">
      <alignment horizontal="center"/>
      <protection locked="0"/>
    </xf>
    <xf numFmtId="0" fontId="11" fillId="0" borderId="47" xfId="0" applyFont="1" applyBorder="1" applyProtection="1"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Border="1" applyAlignment="1" applyProtection="1">
      <alignment horizontal="center" vertical="center"/>
      <protection locked="0"/>
    </xf>
    <xf numFmtId="164" fontId="11" fillId="0" borderId="48" xfId="0" applyNumberFormat="1" applyFont="1" applyBorder="1" applyAlignment="1" applyProtection="1">
      <alignment horizontal="center" vertical="center"/>
      <protection locked="0"/>
    </xf>
    <xf numFmtId="164" fontId="11" fillId="0" borderId="70" xfId="0" applyNumberFormat="1" applyFont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Border="1" applyAlignment="1" applyProtection="1">
      <alignment horizontal="center"/>
      <protection locked="0"/>
    </xf>
    <xf numFmtId="0" fontId="11" fillId="0" borderId="73" xfId="0" applyFont="1" applyBorder="1" applyProtection="1">
      <protection locked="0"/>
    </xf>
    <xf numFmtId="0" fontId="11" fillId="0" borderId="74" xfId="0" applyFont="1" applyBorder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left"/>
      <protection locked="0"/>
    </xf>
    <xf numFmtId="166" fontId="11" fillId="0" borderId="57" xfId="0" applyNumberFormat="1" applyFont="1" applyBorder="1" applyAlignment="1" applyProtection="1">
      <alignment horizontal="center" vertical="center"/>
      <protection locked="0"/>
    </xf>
    <xf numFmtId="166" fontId="7" fillId="0" borderId="60" xfId="0" applyNumberFormat="1" applyFont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Font="1" applyBorder="1" applyProtection="1">
      <protection locked="0"/>
    </xf>
    <xf numFmtId="164" fontId="11" fillId="0" borderId="83" xfId="0" applyNumberFormat="1" applyFont="1" applyBorder="1" applyAlignment="1" applyProtection="1">
      <alignment horizontal="center" vertical="center"/>
      <protection locked="0"/>
    </xf>
    <xf numFmtId="164" fontId="7" fillId="0" borderId="60" xfId="0" applyNumberFormat="1" applyFont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85" xfId="0" applyFont="1" applyBorder="1" applyAlignment="1" applyProtection="1">
      <alignment horizontal="center"/>
      <protection locked="0"/>
    </xf>
    <xf numFmtId="0" fontId="11" fillId="0" borderId="68" xfId="0" applyFont="1" applyBorder="1" applyProtection="1">
      <protection locked="0"/>
    </xf>
    <xf numFmtId="164" fontId="11" fillId="0" borderId="86" xfId="0" applyNumberFormat="1" applyFont="1" applyBorder="1" applyAlignment="1" applyProtection="1">
      <alignment horizontal="center" vertical="center"/>
      <protection locked="0"/>
    </xf>
    <xf numFmtId="164" fontId="11" fillId="0" borderId="67" xfId="0" applyNumberFormat="1" applyFont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Border="1" applyAlignment="1" applyProtection="1">
      <alignment horizontal="center"/>
      <protection locked="0"/>
    </xf>
    <xf numFmtId="0" fontId="13" fillId="0" borderId="91" xfId="0" applyFont="1" applyBorder="1" applyProtection="1">
      <protection locked="0"/>
    </xf>
    <xf numFmtId="164" fontId="11" fillId="0" borderId="92" xfId="0" applyNumberFormat="1" applyFont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Font="1" applyBorder="1" applyProtection="1">
      <protection locked="0"/>
    </xf>
    <xf numFmtId="164" fontId="11" fillId="0" borderId="66" xfId="0" applyNumberFormat="1" applyFont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Border="1" applyAlignment="1" applyProtection="1">
      <alignment horizontal="center"/>
      <protection locked="0"/>
    </xf>
    <xf numFmtId="0" fontId="11" fillId="0" borderId="53" xfId="0" applyFont="1" applyBorder="1" applyProtection="1">
      <protection locked="0"/>
    </xf>
    <xf numFmtId="164" fontId="11" fillId="0" borderId="51" xfId="0" applyNumberFormat="1" applyFont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Font="1" applyFill="1" applyBorder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65" xfId="0" applyFont="1" applyFill="1" applyBorder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Font="1" applyFill="1" applyBorder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7" fillId="0" borderId="1" xfId="3" applyBorder="1" applyAlignment="1" applyProtection="1">
      <alignment horizontal="right" vertical="center"/>
      <protection locked="0"/>
    </xf>
    <xf numFmtId="0" fontId="11" fillId="0" borderId="43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Border="1" applyAlignment="1" applyProtection="1">
      <alignment horizontal="left" vertical="center"/>
      <protection locked="0"/>
    </xf>
    <xf numFmtId="49" fontId="7" fillId="0" borderId="24" xfId="2" applyNumberFormat="1" applyFont="1" applyBorder="1" applyAlignment="1" applyProtection="1">
      <alignment horizontal="left" vertical="center"/>
      <protection locked="0"/>
    </xf>
    <xf numFmtId="49" fontId="7" fillId="0" borderId="25" xfId="2" applyNumberFormat="1" applyFont="1" applyBorder="1" applyAlignment="1" applyProtection="1">
      <alignment horizontal="left" vertical="center"/>
      <protection locked="0"/>
    </xf>
    <xf numFmtId="0" fontId="4" fillId="0" borderId="28" xfId="2" applyFont="1" applyBorder="1" applyAlignment="1" applyProtection="1">
      <alignment horizontal="center"/>
      <protection locked="0"/>
    </xf>
    <xf numFmtId="0" fontId="4" fillId="0" borderId="29" xfId="2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Border="1" applyAlignment="1" applyProtection="1">
      <alignment horizontal="left" vertical="center"/>
      <protection locked="0"/>
    </xf>
    <xf numFmtId="49" fontId="7" fillId="0" borderId="33" xfId="2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Border="1" applyAlignment="1" applyProtection="1">
      <alignment horizontal="left" vertical="center"/>
      <protection locked="0"/>
    </xf>
    <xf numFmtId="49" fontId="7" fillId="0" borderId="36" xfId="2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Border="1" applyAlignment="1" applyProtection="1">
      <alignment horizontal="left" vertical="center"/>
      <protection locked="0"/>
    </xf>
    <xf numFmtId="49" fontId="7" fillId="0" borderId="16" xfId="2" applyNumberFormat="1" applyFont="1" applyBorder="1" applyAlignment="1" applyProtection="1">
      <alignment horizontal="left" vertical="center"/>
      <protection locked="0"/>
    </xf>
    <xf numFmtId="49" fontId="7" fillId="0" borderId="17" xfId="2" applyNumberFormat="1" applyFont="1" applyBorder="1" applyAlignment="1" applyProtection="1">
      <alignment horizontal="left" vertical="center"/>
      <protection locked="0"/>
    </xf>
    <xf numFmtId="49" fontId="7" fillId="0" borderId="18" xfId="2" applyNumberFormat="1" applyFont="1" applyBorder="1" applyAlignment="1" applyProtection="1">
      <alignment horizontal="left" vertical="center"/>
      <protection locked="0"/>
    </xf>
    <xf numFmtId="49" fontId="7" fillId="0" borderId="19" xfId="2" applyNumberFormat="1" applyFont="1" applyBorder="1" applyAlignment="1" applyProtection="1">
      <alignment horizontal="left" vertical="center"/>
      <protection locked="0"/>
    </xf>
    <xf numFmtId="49" fontId="7" fillId="0" borderId="20" xfId="2" applyNumberFormat="1" applyFont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 xr:uid="{F8C74275-E07D-4F1A-96BA-33FC9C2322F0}"/>
    <cellStyle name="Normal_1.2" xfId="1" xr:uid="{07D84738-7F59-43D1-8645-C3344EFB3ED2}"/>
    <cellStyle name="Normal_tab-15" xfId="3" xr:uid="{BCFBBA75-CCAB-45E9-9E53-E10A6C7A0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>
          <a:extLst>
            <a:ext uri="{FF2B5EF4-FFF2-40B4-BE49-F238E27FC236}">
              <a16:creationId xmlns:a16="http://schemas.microsoft.com/office/drawing/2014/main" id="{0F64F542-2490-483F-B070-1FA1FD96D4CD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17E8-1F08-4D7C-A513-0AFAA257DFF1}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F61" sqref="F61"/>
    </sheetView>
  </sheetViews>
  <sheetFormatPr baseColWidth="10" defaultColWidth="11.42578125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tr">
        <f>LOOKUP(I15,A126:A127,B126:B127)</f>
        <v>ESA Questionnaire 1850 - Symmetric input-output table for domestic production (industry*industry)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256" t="s">
        <v>5</v>
      </c>
      <c r="F2" s="258" t="s">
        <v>6</v>
      </c>
      <c r="G2" s="259"/>
      <c r="H2" s="259"/>
      <c r="I2" s="259"/>
      <c r="J2" s="259"/>
      <c r="K2" s="259"/>
      <c r="L2" s="259"/>
      <c r="M2" s="259"/>
      <c r="N2" s="260"/>
    </row>
    <row r="3" spans="1:14" ht="13.5" thickBot="1" x14ac:dyDescent="0.25">
      <c r="A3" s="13" t="s">
        <v>7</v>
      </c>
      <c r="B3" s="14" t="s">
        <v>8</v>
      </c>
      <c r="C3" s="15" t="s">
        <v>9</v>
      </c>
      <c r="D3" s="16" t="s">
        <v>10</v>
      </c>
      <c r="E3" s="257"/>
      <c r="F3" s="261" t="s">
        <v>11</v>
      </c>
      <c r="G3" s="262"/>
      <c r="H3" s="262"/>
      <c r="I3" s="262"/>
      <c r="J3" s="262"/>
      <c r="K3" s="262"/>
      <c r="L3" s="262"/>
      <c r="M3" s="262"/>
      <c r="N3" s="263"/>
    </row>
    <row r="4" spans="1:14" x14ac:dyDescent="0.2">
      <c r="A4" s="13" t="s">
        <v>12</v>
      </c>
      <c r="B4" s="17"/>
      <c r="C4" s="18" t="s">
        <v>13</v>
      </c>
      <c r="D4" s="19" t="s">
        <v>14</v>
      </c>
      <c r="E4" s="257"/>
      <c r="F4" s="264" t="s">
        <v>15</v>
      </c>
      <c r="G4" s="265"/>
      <c r="H4" s="265"/>
      <c r="I4" s="265"/>
      <c r="J4" s="265"/>
      <c r="K4" s="265"/>
      <c r="L4" s="265"/>
      <c r="M4" s="265"/>
      <c r="N4" s="266"/>
    </row>
    <row r="5" spans="1:14" x14ac:dyDescent="0.2">
      <c r="A5" s="13" t="s">
        <v>16</v>
      </c>
      <c r="B5" s="20"/>
      <c r="C5" s="21" t="s">
        <v>17</v>
      </c>
      <c r="D5" s="22" t="s">
        <v>18</v>
      </c>
      <c r="E5" s="257"/>
      <c r="F5" s="264" t="s">
        <v>19</v>
      </c>
      <c r="G5" s="265"/>
      <c r="H5" s="265"/>
      <c r="I5" s="265"/>
      <c r="J5" s="265"/>
      <c r="K5" s="265"/>
      <c r="L5" s="265"/>
      <c r="M5" s="265"/>
      <c r="N5" s="266"/>
    </row>
    <row r="6" spans="1:14" x14ac:dyDescent="0.2">
      <c r="A6" s="13" t="s">
        <v>20</v>
      </c>
      <c r="B6" s="23" t="s">
        <v>21</v>
      </c>
      <c r="C6" s="24" t="s">
        <v>22</v>
      </c>
      <c r="D6" s="17"/>
      <c r="E6" s="257"/>
      <c r="F6" s="267"/>
      <c r="G6" s="268"/>
      <c r="H6" s="268"/>
      <c r="I6" s="268"/>
      <c r="J6" s="268"/>
      <c r="K6" s="268"/>
      <c r="L6" s="268"/>
      <c r="M6" s="268"/>
      <c r="N6" s="269"/>
    </row>
    <row r="7" spans="1:14" ht="13.5" thickBot="1" x14ac:dyDescent="0.25">
      <c r="A7" s="15" t="s">
        <v>23</v>
      </c>
      <c r="B7" s="25"/>
      <c r="C7" s="26" t="s">
        <v>24</v>
      </c>
      <c r="D7" s="27"/>
      <c r="E7" s="257"/>
      <c r="F7" s="267"/>
      <c r="G7" s="268"/>
      <c r="H7" s="268"/>
      <c r="I7" s="268"/>
      <c r="J7" s="268"/>
      <c r="K7" s="268"/>
      <c r="L7" s="268"/>
      <c r="M7" s="268"/>
      <c r="N7" s="269"/>
    </row>
    <row r="8" spans="1:14" x14ac:dyDescent="0.2">
      <c r="A8" s="13" t="s">
        <v>25</v>
      </c>
      <c r="B8" s="28" t="s">
        <v>26</v>
      </c>
      <c r="C8" s="9" t="s">
        <v>27</v>
      </c>
      <c r="D8" s="29"/>
      <c r="E8" s="257"/>
      <c r="F8" s="267"/>
      <c r="G8" s="268"/>
      <c r="H8" s="268"/>
      <c r="I8" s="268"/>
      <c r="J8" s="268"/>
      <c r="K8" s="268"/>
      <c r="L8" s="268"/>
      <c r="M8" s="268"/>
      <c r="N8" s="269"/>
    </row>
    <row r="9" spans="1:14" x14ac:dyDescent="0.2">
      <c r="A9" s="13" t="s">
        <v>28</v>
      </c>
      <c r="B9" s="20"/>
      <c r="C9" s="13" t="s">
        <v>29</v>
      </c>
      <c r="D9" s="30"/>
      <c r="E9" s="257"/>
      <c r="F9" s="267"/>
      <c r="G9" s="268"/>
      <c r="H9" s="268"/>
      <c r="I9" s="268"/>
      <c r="J9" s="268"/>
      <c r="K9" s="268"/>
      <c r="L9" s="268"/>
      <c r="M9" s="268"/>
      <c r="N9" s="269"/>
    </row>
    <row r="10" spans="1:14" ht="13.5" thickBot="1" x14ac:dyDescent="0.25">
      <c r="A10" s="13" t="s">
        <v>30</v>
      </c>
      <c r="B10" s="31" t="s">
        <v>31</v>
      </c>
      <c r="C10" s="15" t="s">
        <v>32</v>
      </c>
      <c r="D10" s="27"/>
      <c r="E10" s="257"/>
      <c r="F10" s="267"/>
      <c r="G10" s="268"/>
      <c r="H10" s="268"/>
      <c r="I10" s="268"/>
      <c r="J10" s="268"/>
      <c r="K10" s="268"/>
      <c r="L10" s="268"/>
      <c r="M10" s="268"/>
      <c r="N10" s="269"/>
    </row>
    <row r="11" spans="1:14" x14ac:dyDescent="0.2">
      <c r="A11" s="13" t="s">
        <v>33</v>
      </c>
      <c r="B11" s="30"/>
      <c r="C11" s="32" t="s">
        <v>34</v>
      </c>
      <c r="D11" s="33"/>
      <c r="E11" s="257"/>
      <c r="F11" s="240"/>
      <c r="G11" s="241"/>
      <c r="H11" s="241"/>
      <c r="I11" s="241"/>
      <c r="J11" s="241"/>
      <c r="K11" s="241"/>
      <c r="L11" s="241"/>
      <c r="M11" s="241"/>
      <c r="N11" s="242"/>
    </row>
    <row r="12" spans="1:14" x14ac:dyDescent="0.2">
      <c r="A12" s="13" t="s">
        <v>35</v>
      </c>
      <c r="B12" s="30"/>
      <c r="C12" s="34" t="s">
        <v>36</v>
      </c>
      <c r="D12" s="35"/>
      <c r="E12" s="257"/>
      <c r="F12" s="243"/>
      <c r="G12" s="244"/>
      <c r="H12" s="244"/>
      <c r="I12" s="244"/>
      <c r="J12" s="244"/>
      <c r="K12" s="244"/>
      <c r="L12" s="244"/>
      <c r="M12" s="244"/>
      <c r="N12" s="245"/>
    </row>
    <row r="13" spans="1:14" ht="13.5" thickBot="1" x14ac:dyDescent="0.25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46"/>
      <c r="I13" s="247"/>
      <c r="J13" s="38"/>
      <c r="K13" s="39"/>
      <c r="L13" s="39"/>
      <c r="M13" s="39"/>
      <c r="N13" s="39"/>
    </row>
    <row r="14" spans="1:14" ht="13.5" thickBot="1" x14ac:dyDescent="0.25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48" t="s">
        <v>49</v>
      </c>
      <c r="G15" s="249"/>
      <c r="H15" s="13" t="s">
        <v>50</v>
      </c>
      <c r="I15" s="48">
        <v>1850</v>
      </c>
      <c r="J15" s="9" t="s">
        <v>51</v>
      </c>
      <c r="K15" s="250" t="s">
        <v>52</v>
      </c>
      <c r="L15" s="251"/>
      <c r="M15" s="49"/>
      <c r="N15" s="50"/>
    </row>
    <row r="16" spans="1:14" ht="13.5" thickBot="1" x14ac:dyDescent="0.25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52" t="s">
        <v>57</v>
      </c>
      <c r="G16" s="253"/>
      <c r="H16" s="13" t="s">
        <v>58</v>
      </c>
      <c r="I16" s="55" t="s">
        <v>14</v>
      </c>
      <c r="J16" s="13" t="s">
        <v>59</v>
      </c>
      <c r="K16" s="254" t="s">
        <v>60</v>
      </c>
      <c r="L16" s="255"/>
      <c r="M16" s="56"/>
      <c r="N16" s="57"/>
    </row>
    <row r="17" spans="1:88" ht="13.5" customHeight="1" x14ac:dyDescent="0.2">
      <c r="A17" s="51" t="s">
        <v>61</v>
      </c>
      <c r="B17" s="17"/>
      <c r="C17" s="32" t="s">
        <v>62</v>
      </c>
      <c r="D17" s="58"/>
      <c r="E17" s="228" t="s">
        <v>63</v>
      </c>
      <c r="F17" s="231" t="s">
        <v>64</v>
      </c>
      <c r="G17" s="232"/>
      <c r="H17" s="232"/>
      <c r="I17" s="232"/>
      <c r="J17" s="232"/>
      <c r="K17" s="232"/>
      <c r="L17" s="232"/>
      <c r="M17" s="232"/>
      <c r="N17" s="233"/>
    </row>
    <row r="18" spans="1:88" x14ac:dyDescent="0.2">
      <c r="A18" s="51" t="s">
        <v>65</v>
      </c>
      <c r="B18" s="17"/>
      <c r="C18" s="34" t="s">
        <v>66</v>
      </c>
      <c r="D18" s="59"/>
      <c r="E18" s="229"/>
      <c r="F18" s="234"/>
      <c r="G18" s="235"/>
      <c r="H18" s="235"/>
      <c r="I18" s="235"/>
      <c r="J18" s="235"/>
      <c r="K18" s="235"/>
      <c r="L18" s="235"/>
      <c r="M18" s="235"/>
      <c r="N18" s="236"/>
    </row>
    <row r="19" spans="1:88" x14ac:dyDescent="0.2">
      <c r="A19" s="51" t="s">
        <v>67</v>
      </c>
      <c r="B19" s="60" t="s">
        <v>68</v>
      </c>
      <c r="C19" s="34" t="s">
        <v>69</v>
      </c>
      <c r="D19" s="59"/>
      <c r="E19" s="229"/>
      <c r="F19" s="234"/>
      <c r="G19" s="235"/>
      <c r="H19" s="235"/>
      <c r="I19" s="235"/>
      <c r="J19" s="235"/>
      <c r="K19" s="235"/>
      <c r="L19" s="235"/>
      <c r="M19" s="235"/>
      <c r="N19" s="236"/>
    </row>
    <row r="20" spans="1:88" x14ac:dyDescent="0.2">
      <c r="A20" s="51" t="s">
        <v>70</v>
      </c>
      <c r="B20" s="17"/>
      <c r="C20" s="34" t="s">
        <v>71</v>
      </c>
      <c r="D20" s="59"/>
      <c r="E20" s="229"/>
      <c r="F20" s="234"/>
      <c r="G20" s="235"/>
      <c r="H20" s="235"/>
      <c r="I20" s="235"/>
      <c r="J20" s="235"/>
      <c r="K20" s="235"/>
      <c r="L20" s="235"/>
      <c r="M20" s="235"/>
      <c r="N20" s="236"/>
    </row>
    <row r="21" spans="1:88" ht="13.5" thickBot="1" x14ac:dyDescent="0.25">
      <c r="A21" s="15" t="s">
        <v>72</v>
      </c>
      <c r="B21" s="61" t="s">
        <v>73</v>
      </c>
      <c r="C21" s="52" t="s">
        <v>74</v>
      </c>
      <c r="D21" s="62" t="s">
        <v>75</v>
      </c>
      <c r="E21" s="230"/>
      <c r="F21" s="237"/>
      <c r="G21" s="238"/>
      <c r="H21" s="238"/>
      <c r="I21" s="238"/>
      <c r="J21" s="238"/>
      <c r="K21" s="238"/>
      <c r="L21" s="238"/>
      <c r="M21" s="238"/>
      <c r="N21" s="239"/>
    </row>
    <row r="22" spans="1:88" s="66" customFormat="1" ht="13.5" thickBot="1" x14ac:dyDescent="0.25">
      <c r="A22" s="222"/>
      <c r="B22" s="222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3"/>
      <c r="N22" s="63"/>
    </row>
    <row r="23" spans="1:88" ht="13.5" thickBot="1" x14ac:dyDescent="0.25"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</row>
    <row r="24" spans="1:88" ht="16.5" customHeight="1" x14ac:dyDescent="0.2">
      <c r="A24" s="223" t="s">
        <v>76</v>
      </c>
      <c r="B24" s="223" t="s">
        <v>77</v>
      </c>
      <c r="C24" s="225" t="s">
        <v>78</v>
      </c>
      <c r="D24" s="225"/>
      <c r="E24" s="68" t="s">
        <v>79</v>
      </c>
      <c r="F24" s="68" t="s">
        <v>79</v>
      </c>
      <c r="G24" s="68" t="s">
        <v>79</v>
      </c>
      <c r="H24" s="68" t="s">
        <v>79</v>
      </c>
      <c r="I24" s="68" t="s">
        <v>79</v>
      </c>
      <c r="J24" s="68" t="s">
        <v>79</v>
      </c>
      <c r="K24" s="68" t="s">
        <v>79</v>
      </c>
      <c r="L24" s="68" t="s">
        <v>79</v>
      </c>
      <c r="M24" s="68" t="s">
        <v>79</v>
      </c>
      <c r="N24" s="68" t="s">
        <v>79</v>
      </c>
      <c r="O24" s="68" t="s">
        <v>79</v>
      </c>
      <c r="P24" s="68" t="s">
        <v>79</v>
      </c>
      <c r="Q24" s="68" t="s">
        <v>79</v>
      </c>
      <c r="R24" s="68" t="s">
        <v>79</v>
      </c>
      <c r="S24" s="68" t="s">
        <v>79</v>
      </c>
      <c r="T24" s="68" t="s">
        <v>79</v>
      </c>
      <c r="U24" s="68" t="s">
        <v>79</v>
      </c>
      <c r="V24" s="68" t="s">
        <v>79</v>
      </c>
      <c r="W24" s="68" t="s">
        <v>79</v>
      </c>
      <c r="X24" s="68" t="s">
        <v>79</v>
      </c>
      <c r="Y24" s="68" t="s">
        <v>79</v>
      </c>
      <c r="Z24" s="68" t="s">
        <v>79</v>
      </c>
      <c r="AA24" s="68" t="s">
        <v>79</v>
      </c>
      <c r="AB24" s="68" t="s">
        <v>79</v>
      </c>
      <c r="AC24" s="68" t="s">
        <v>79</v>
      </c>
      <c r="AD24" s="68" t="s">
        <v>79</v>
      </c>
      <c r="AE24" s="68" t="s">
        <v>79</v>
      </c>
      <c r="AF24" s="68" t="s">
        <v>79</v>
      </c>
      <c r="AG24" s="68" t="s">
        <v>79</v>
      </c>
      <c r="AH24" s="68" t="s">
        <v>79</v>
      </c>
      <c r="AI24" s="68" t="s">
        <v>79</v>
      </c>
      <c r="AJ24" s="68" t="s">
        <v>79</v>
      </c>
      <c r="AK24" s="68" t="s">
        <v>79</v>
      </c>
      <c r="AL24" s="68" t="s">
        <v>79</v>
      </c>
      <c r="AM24" s="68" t="s">
        <v>79</v>
      </c>
      <c r="AN24" s="68" t="s">
        <v>79</v>
      </c>
      <c r="AO24" s="68" t="s">
        <v>79</v>
      </c>
      <c r="AP24" s="68" t="s">
        <v>79</v>
      </c>
      <c r="AQ24" s="68" t="s">
        <v>79</v>
      </c>
      <c r="AR24" s="68" t="s">
        <v>79</v>
      </c>
      <c r="AS24" s="68" t="s">
        <v>79</v>
      </c>
      <c r="AT24" s="68" t="s">
        <v>79</v>
      </c>
      <c r="AU24" s="68" t="s">
        <v>79</v>
      </c>
      <c r="AV24" s="68" t="s">
        <v>79</v>
      </c>
      <c r="AW24" s="68" t="s">
        <v>79</v>
      </c>
      <c r="AX24" s="68" t="s">
        <v>79</v>
      </c>
      <c r="AY24" s="68" t="s">
        <v>79</v>
      </c>
      <c r="AZ24" s="68" t="s">
        <v>79</v>
      </c>
      <c r="BA24" s="68" t="s">
        <v>79</v>
      </c>
      <c r="BB24" s="68" t="s">
        <v>79</v>
      </c>
      <c r="BC24" s="68" t="s">
        <v>79</v>
      </c>
      <c r="BD24" s="68" t="s">
        <v>79</v>
      </c>
      <c r="BE24" s="68" t="s">
        <v>79</v>
      </c>
      <c r="BF24" s="68" t="s">
        <v>79</v>
      </c>
      <c r="BG24" s="68" t="s">
        <v>79</v>
      </c>
      <c r="BH24" s="68" t="s">
        <v>79</v>
      </c>
      <c r="BI24" s="68" t="s">
        <v>79</v>
      </c>
      <c r="BJ24" s="68" t="s">
        <v>79</v>
      </c>
      <c r="BK24" s="68" t="s">
        <v>79</v>
      </c>
      <c r="BL24" s="68" t="s">
        <v>79</v>
      </c>
      <c r="BM24" s="68" t="s">
        <v>79</v>
      </c>
      <c r="BN24" s="68" t="s">
        <v>79</v>
      </c>
      <c r="BO24" s="68" t="s">
        <v>79</v>
      </c>
      <c r="BP24" s="68" t="s">
        <v>79</v>
      </c>
      <c r="BQ24" s="68" t="s">
        <v>79</v>
      </c>
      <c r="BR24" s="69" t="s">
        <v>79</v>
      </c>
      <c r="BS24" s="70" t="s">
        <v>80</v>
      </c>
      <c r="BT24" s="68" t="s">
        <v>80</v>
      </c>
      <c r="BU24" s="68" t="s">
        <v>80</v>
      </c>
      <c r="BV24" s="68" t="s">
        <v>80</v>
      </c>
      <c r="BW24" s="68" t="s">
        <v>81</v>
      </c>
      <c r="BX24" s="68" t="s">
        <v>82</v>
      </c>
      <c r="BY24" s="68" t="s">
        <v>83</v>
      </c>
      <c r="BZ24" s="68" t="s">
        <v>84</v>
      </c>
      <c r="CA24" s="69" t="s">
        <v>85</v>
      </c>
      <c r="CB24" s="70" t="s">
        <v>86</v>
      </c>
      <c r="CC24" s="68" t="s">
        <v>86</v>
      </c>
      <c r="CD24" s="68" t="s">
        <v>86</v>
      </c>
      <c r="CE24" s="68" t="s">
        <v>86</v>
      </c>
      <c r="CF24" s="69" t="s">
        <v>86</v>
      </c>
      <c r="CG24" s="68" t="s">
        <v>87</v>
      </c>
      <c r="CH24" s="69" t="s">
        <v>88</v>
      </c>
    </row>
    <row r="25" spans="1:88" ht="13.5" thickBot="1" x14ac:dyDescent="0.25">
      <c r="A25" s="224"/>
      <c r="B25" s="224"/>
      <c r="C25" s="226" t="s">
        <v>89</v>
      </c>
      <c r="D25" s="226"/>
      <c r="E25" s="71" t="s">
        <v>90</v>
      </c>
      <c r="F25" s="71" t="s">
        <v>90</v>
      </c>
      <c r="G25" s="71" t="s">
        <v>90</v>
      </c>
      <c r="H25" s="71" t="s">
        <v>90</v>
      </c>
      <c r="I25" s="71" t="s">
        <v>90</v>
      </c>
      <c r="J25" s="71" t="s">
        <v>90</v>
      </c>
      <c r="K25" s="71" t="s">
        <v>90</v>
      </c>
      <c r="L25" s="71" t="s">
        <v>90</v>
      </c>
      <c r="M25" s="71" t="s">
        <v>90</v>
      </c>
      <c r="N25" s="71" t="s">
        <v>90</v>
      </c>
      <c r="O25" s="71" t="s">
        <v>90</v>
      </c>
      <c r="P25" s="71" t="s">
        <v>90</v>
      </c>
      <c r="Q25" s="71" t="s">
        <v>90</v>
      </c>
      <c r="R25" s="71" t="s">
        <v>90</v>
      </c>
      <c r="S25" s="71" t="s">
        <v>90</v>
      </c>
      <c r="T25" s="71" t="s">
        <v>90</v>
      </c>
      <c r="U25" s="71" t="s">
        <v>90</v>
      </c>
      <c r="V25" s="71" t="s">
        <v>90</v>
      </c>
      <c r="W25" s="71" t="s">
        <v>90</v>
      </c>
      <c r="X25" s="71" t="s">
        <v>90</v>
      </c>
      <c r="Y25" s="71" t="s">
        <v>90</v>
      </c>
      <c r="Z25" s="71" t="s">
        <v>90</v>
      </c>
      <c r="AA25" s="71" t="s">
        <v>90</v>
      </c>
      <c r="AB25" s="71" t="s">
        <v>90</v>
      </c>
      <c r="AC25" s="71" t="s">
        <v>90</v>
      </c>
      <c r="AD25" s="71" t="s">
        <v>90</v>
      </c>
      <c r="AE25" s="71" t="s">
        <v>90</v>
      </c>
      <c r="AF25" s="71" t="s">
        <v>90</v>
      </c>
      <c r="AG25" s="71" t="s">
        <v>90</v>
      </c>
      <c r="AH25" s="71" t="s">
        <v>90</v>
      </c>
      <c r="AI25" s="71" t="s">
        <v>90</v>
      </c>
      <c r="AJ25" s="71" t="s">
        <v>90</v>
      </c>
      <c r="AK25" s="71" t="s">
        <v>90</v>
      </c>
      <c r="AL25" s="71" t="s">
        <v>90</v>
      </c>
      <c r="AM25" s="71" t="s">
        <v>90</v>
      </c>
      <c r="AN25" s="71" t="s">
        <v>90</v>
      </c>
      <c r="AO25" s="71" t="s">
        <v>90</v>
      </c>
      <c r="AP25" s="71" t="s">
        <v>90</v>
      </c>
      <c r="AQ25" s="71" t="s">
        <v>90</v>
      </c>
      <c r="AR25" s="71" t="s">
        <v>90</v>
      </c>
      <c r="AS25" s="71" t="s">
        <v>90</v>
      </c>
      <c r="AT25" s="71" t="s">
        <v>90</v>
      </c>
      <c r="AU25" s="71" t="s">
        <v>90</v>
      </c>
      <c r="AV25" s="71" t="s">
        <v>90</v>
      </c>
      <c r="AW25" s="71" t="s">
        <v>90</v>
      </c>
      <c r="AX25" s="71" t="s">
        <v>90</v>
      </c>
      <c r="AY25" s="71" t="s">
        <v>90</v>
      </c>
      <c r="AZ25" s="71" t="s">
        <v>90</v>
      </c>
      <c r="BA25" s="71" t="s">
        <v>90</v>
      </c>
      <c r="BB25" s="71" t="s">
        <v>90</v>
      </c>
      <c r="BC25" s="71" t="s">
        <v>90</v>
      </c>
      <c r="BD25" s="71" t="s">
        <v>90</v>
      </c>
      <c r="BE25" s="71" t="s">
        <v>90</v>
      </c>
      <c r="BF25" s="71" t="s">
        <v>90</v>
      </c>
      <c r="BG25" s="71" t="s">
        <v>90</v>
      </c>
      <c r="BH25" s="71" t="s">
        <v>90</v>
      </c>
      <c r="BI25" s="71" t="s">
        <v>90</v>
      </c>
      <c r="BJ25" s="71" t="s">
        <v>90</v>
      </c>
      <c r="BK25" s="71" t="s">
        <v>90</v>
      </c>
      <c r="BL25" s="71" t="s">
        <v>90</v>
      </c>
      <c r="BM25" s="71" t="s">
        <v>90</v>
      </c>
      <c r="BN25" s="71" t="s">
        <v>90</v>
      </c>
      <c r="BO25" s="71" t="s">
        <v>90</v>
      </c>
      <c r="BP25" s="71" t="s">
        <v>90</v>
      </c>
      <c r="BQ25" s="71" t="s">
        <v>90</v>
      </c>
      <c r="BR25" s="72" t="s">
        <v>90</v>
      </c>
      <c r="BS25" s="73" t="s">
        <v>91</v>
      </c>
      <c r="BT25" s="74" t="s">
        <v>92</v>
      </c>
      <c r="BU25" s="74" t="s">
        <v>93</v>
      </c>
      <c r="BV25" s="74" t="s">
        <v>90</v>
      </c>
      <c r="BW25" s="74" t="s">
        <v>90</v>
      </c>
      <c r="BX25" s="74" t="s">
        <v>90</v>
      </c>
      <c r="BY25" s="74" t="s">
        <v>90</v>
      </c>
      <c r="BZ25" s="74" t="s">
        <v>90</v>
      </c>
      <c r="CA25" s="75" t="s">
        <v>90</v>
      </c>
      <c r="CB25" s="73" t="s">
        <v>94</v>
      </c>
      <c r="CC25" s="74" t="s">
        <v>95</v>
      </c>
      <c r="CD25" s="74" t="s">
        <v>96</v>
      </c>
      <c r="CE25" s="76" t="s">
        <v>97</v>
      </c>
      <c r="CF25" s="75" t="s">
        <v>98</v>
      </c>
      <c r="CG25" s="74" t="s">
        <v>99</v>
      </c>
      <c r="CH25" s="75" t="s">
        <v>99</v>
      </c>
    </row>
    <row r="26" spans="1:88" ht="12.75" customHeight="1" x14ac:dyDescent="0.2">
      <c r="C26" s="77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1"/>
      <c r="BR26" s="82"/>
      <c r="BS26" s="227" t="s">
        <v>100</v>
      </c>
      <c r="BT26" s="212"/>
      <c r="BU26" s="212"/>
      <c r="BV26" s="212"/>
      <c r="BW26" s="212"/>
      <c r="BX26" s="212"/>
      <c r="BY26" s="212"/>
      <c r="BZ26" s="212"/>
      <c r="CA26" s="212"/>
      <c r="CB26" s="211" t="s">
        <v>100</v>
      </c>
      <c r="CC26" s="212"/>
      <c r="CD26" s="212"/>
      <c r="CE26" s="212"/>
      <c r="CF26" s="213"/>
      <c r="CG26" s="214" t="s">
        <v>101</v>
      </c>
      <c r="CH26" s="216" t="s">
        <v>102</v>
      </c>
    </row>
    <row r="27" spans="1:88" ht="54.95" customHeight="1" x14ac:dyDescent="0.2">
      <c r="C27" s="218" t="s">
        <v>103</v>
      </c>
      <c r="D27" s="219"/>
      <c r="E27" s="83" t="s">
        <v>104</v>
      </c>
      <c r="F27" s="84" t="s">
        <v>105</v>
      </c>
      <c r="G27" s="84" t="s">
        <v>106</v>
      </c>
      <c r="H27" s="84" t="s">
        <v>107</v>
      </c>
      <c r="I27" s="84" t="s">
        <v>108</v>
      </c>
      <c r="J27" s="84" t="s">
        <v>109</v>
      </c>
      <c r="K27" s="84" t="s">
        <v>110</v>
      </c>
      <c r="L27" s="84" t="s">
        <v>111</v>
      </c>
      <c r="M27" s="84" t="s">
        <v>112</v>
      </c>
      <c r="N27" s="84" t="s">
        <v>113</v>
      </c>
      <c r="O27" s="84" t="s">
        <v>114</v>
      </c>
      <c r="P27" s="84" t="s">
        <v>115</v>
      </c>
      <c r="Q27" s="84" t="s">
        <v>116</v>
      </c>
      <c r="R27" s="84" t="s">
        <v>117</v>
      </c>
      <c r="S27" s="84" t="s">
        <v>118</v>
      </c>
      <c r="T27" s="84" t="s">
        <v>119</v>
      </c>
      <c r="U27" s="84" t="s">
        <v>120</v>
      </c>
      <c r="V27" s="84" t="s">
        <v>121</v>
      </c>
      <c r="W27" s="84" t="s">
        <v>122</v>
      </c>
      <c r="X27" s="84" t="s">
        <v>123</v>
      </c>
      <c r="Y27" s="84" t="s">
        <v>124</v>
      </c>
      <c r="Z27" s="84" t="s">
        <v>125</v>
      </c>
      <c r="AA27" s="84" t="s">
        <v>126</v>
      </c>
      <c r="AB27" s="84" t="s">
        <v>127</v>
      </c>
      <c r="AC27" s="84" t="s">
        <v>128</v>
      </c>
      <c r="AD27" s="84" t="s">
        <v>129</v>
      </c>
      <c r="AE27" s="84" t="s">
        <v>130</v>
      </c>
      <c r="AF27" s="84" t="s">
        <v>131</v>
      </c>
      <c r="AG27" s="84" t="s">
        <v>132</v>
      </c>
      <c r="AH27" s="84" t="s">
        <v>133</v>
      </c>
      <c r="AI27" s="84" t="s">
        <v>134</v>
      </c>
      <c r="AJ27" s="84" t="s">
        <v>135</v>
      </c>
      <c r="AK27" s="84" t="s">
        <v>136</v>
      </c>
      <c r="AL27" s="84" t="s">
        <v>137</v>
      </c>
      <c r="AM27" s="84" t="s">
        <v>138</v>
      </c>
      <c r="AN27" s="84" t="s">
        <v>139</v>
      </c>
      <c r="AO27" s="84" t="s">
        <v>140</v>
      </c>
      <c r="AP27" s="84" t="s">
        <v>141</v>
      </c>
      <c r="AQ27" s="84" t="s">
        <v>142</v>
      </c>
      <c r="AR27" s="84" t="s">
        <v>143</v>
      </c>
      <c r="AS27" s="84" t="s">
        <v>144</v>
      </c>
      <c r="AT27" s="84" t="s">
        <v>145</v>
      </c>
      <c r="AU27" s="84" t="s">
        <v>146</v>
      </c>
      <c r="AV27" s="84" t="s">
        <v>147</v>
      </c>
      <c r="AW27" s="84" t="s">
        <v>148</v>
      </c>
      <c r="AX27" s="84" t="s">
        <v>149</v>
      </c>
      <c r="AY27" s="84" t="s">
        <v>150</v>
      </c>
      <c r="AZ27" s="84" t="s">
        <v>151</v>
      </c>
      <c r="BA27" s="84" t="s">
        <v>152</v>
      </c>
      <c r="BB27" s="84" t="s">
        <v>153</v>
      </c>
      <c r="BC27" s="84" t="s">
        <v>154</v>
      </c>
      <c r="BD27" s="84" t="s">
        <v>155</v>
      </c>
      <c r="BE27" s="84" t="s">
        <v>156</v>
      </c>
      <c r="BF27" s="84" t="s">
        <v>157</v>
      </c>
      <c r="BG27" s="84" t="s">
        <v>158</v>
      </c>
      <c r="BH27" s="84" t="s">
        <v>159</v>
      </c>
      <c r="BI27" s="84" t="s">
        <v>160</v>
      </c>
      <c r="BJ27" s="84" t="s">
        <v>161</v>
      </c>
      <c r="BK27" s="84" t="s">
        <v>162</v>
      </c>
      <c r="BL27" s="84" t="s">
        <v>163</v>
      </c>
      <c r="BM27" s="84" t="s">
        <v>164</v>
      </c>
      <c r="BN27" s="84" t="s">
        <v>165</v>
      </c>
      <c r="BO27" s="84" t="s">
        <v>166</v>
      </c>
      <c r="BP27" s="84" t="s">
        <v>167</v>
      </c>
      <c r="BQ27" s="85" t="s">
        <v>168</v>
      </c>
      <c r="BR27" s="86" t="s">
        <v>169</v>
      </c>
      <c r="BS27" s="87" t="s">
        <v>170</v>
      </c>
      <c r="BT27" s="88" t="s">
        <v>171</v>
      </c>
      <c r="BU27" s="88" t="s">
        <v>172</v>
      </c>
      <c r="BV27" s="89" t="s">
        <v>173</v>
      </c>
      <c r="BW27" s="88" t="s">
        <v>174</v>
      </c>
      <c r="BX27" s="88" t="s">
        <v>175</v>
      </c>
      <c r="BY27" s="88" t="s">
        <v>176</v>
      </c>
      <c r="BZ27" s="89" t="s">
        <v>177</v>
      </c>
      <c r="CA27" s="89" t="s">
        <v>178</v>
      </c>
      <c r="CB27" s="90" t="s">
        <v>179</v>
      </c>
      <c r="CC27" s="87" t="s">
        <v>180</v>
      </c>
      <c r="CD27" s="87" t="s">
        <v>181</v>
      </c>
      <c r="CE27" s="88" t="s">
        <v>182</v>
      </c>
      <c r="CF27" s="91" t="s">
        <v>183</v>
      </c>
      <c r="CG27" s="215"/>
      <c r="CH27" s="217"/>
    </row>
    <row r="28" spans="1:88" x14ac:dyDescent="0.2">
      <c r="C28" s="220" t="s">
        <v>184</v>
      </c>
      <c r="D28" s="221"/>
      <c r="E28" s="92" t="s">
        <v>185</v>
      </c>
      <c r="F28" s="92" t="s">
        <v>186</v>
      </c>
      <c r="G28" s="92" t="s">
        <v>187</v>
      </c>
      <c r="H28" s="92" t="s">
        <v>188</v>
      </c>
      <c r="I28" s="92" t="s">
        <v>189</v>
      </c>
      <c r="J28" s="92" t="s">
        <v>190</v>
      </c>
      <c r="K28" s="92" t="s">
        <v>191</v>
      </c>
      <c r="L28" s="92" t="s">
        <v>192</v>
      </c>
      <c r="M28" s="92" t="s">
        <v>193</v>
      </c>
      <c r="N28" s="92" t="s">
        <v>194</v>
      </c>
      <c r="O28" s="92" t="s">
        <v>195</v>
      </c>
      <c r="P28" s="92" t="s">
        <v>196</v>
      </c>
      <c r="Q28" s="92" t="s">
        <v>197</v>
      </c>
      <c r="R28" s="92" t="s">
        <v>198</v>
      </c>
      <c r="S28" s="92" t="s">
        <v>199</v>
      </c>
      <c r="T28" s="92" t="s">
        <v>200</v>
      </c>
      <c r="U28" s="92" t="s">
        <v>201</v>
      </c>
      <c r="V28" s="92" t="s">
        <v>202</v>
      </c>
      <c r="W28" s="92" t="s">
        <v>203</v>
      </c>
      <c r="X28" s="92" t="s">
        <v>204</v>
      </c>
      <c r="Y28" s="92" t="s">
        <v>205</v>
      </c>
      <c r="Z28" s="92" t="s">
        <v>206</v>
      </c>
      <c r="AA28" s="92" t="s">
        <v>207</v>
      </c>
      <c r="AB28" s="92" t="s">
        <v>208</v>
      </c>
      <c r="AC28" s="92" t="s">
        <v>209</v>
      </c>
      <c r="AD28" s="92" t="s">
        <v>210</v>
      </c>
      <c r="AE28" s="92" t="s">
        <v>211</v>
      </c>
      <c r="AF28" s="92" t="s">
        <v>212</v>
      </c>
      <c r="AG28" s="92" t="s">
        <v>213</v>
      </c>
      <c r="AH28" s="92" t="s">
        <v>214</v>
      </c>
      <c r="AI28" s="92" t="s">
        <v>215</v>
      </c>
      <c r="AJ28" s="92" t="s">
        <v>216</v>
      </c>
      <c r="AK28" s="92" t="s">
        <v>217</v>
      </c>
      <c r="AL28" s="92" t="s">
        <v>218</v>
      </c>
      <c r="AM28" s="92" t="s">
        <v>219</v>
      </c>
      <c r="AN28" s="92" t="s">
        <v>220</v>
      </c>
      <c r="AO28" s="92" t="s">
        <v>221</v>
      </c>
      <c r="AP28" s="92" t="s">
        <v>222</v>
      </c>
      <c r="AQ28" s="92" t="s">
        <v>223</v>
      </c>
      <c r="AR28" s="92" t="s">
        <v>224</v>
      </c>
      <c r="AS28" s="92" t="s">
        <v>225</v>
      </c>
      <c r="AT28" s="92" t="s">
        <v>226</v>
      </c>
      <c r="AU28" s="92" t="s">
        <v>227</v>
      </c>
      <c r="AV28" s="92" t="s">
        <v>228</v>
      </c>
      <c r="AW28" s="92" t="s">
        <v>229</v>
      </c>
      <c r="AX28" s="92" t="s">
        <v>230</v>
      </c>
      <c r="AY28" s="92" t="s">
        <v>231</v>
      </c>
      <c r="AZ28" s="92" t="s">
        <v>232</v>
      </c>
      <c r="BA28" s="92" t="s">
        <v>233</v>
      </c>
      <c r="BB28" s="92" t="s">
        <v>234</v>
      </c>
      <c r="BC28" s="92" t="s">
        <v>235</v>
      </c>
      <c r="BD28" s="92" t="s">
        <v>236</v>
      </c>
      <c r="BE28" s="92" t="s">
        <v>237</v>
      </c>
      <c r="BF28" s="92" t="s">
        <v>238</v>
      </c>
      <c r="BG28" s="92" t="s">
        <v>239</v>
      </c>
      <c r="BH28" s="92" t="s">
        <v>240</v>
      </c>
      <c r="BI28" s="92" t="s">
        <v>241</v>
      </c>
      <c r="BJ28" s="92" t="s">
        <v>242</v>
      </c>
      <c r="BK28" s="92" t="s">
        <v>243</v>
      </c>
      <c r="BL28" s="92" t="s">
        <v>244</v>
      </c>
      <c r="BM28" s="92" t="s">
        <v>245</v>
      </c>
      <c r="BN28" s="92" t="s">
        <v>246</v>
      </c>
      <c r="BO28" s="92" t="s">
        <v>247</v>
      </c>
      <c r="BP28" s="92" t="s">
        <v>248</v>
      </c>
      <c r="BQ28" s="92" t="s">
        <v>249</v>
      </c>
      <c r="BR28" s="93" t="s">
        <v>250</v>
      </c>
      <c r="BS28" s="94" t="s">
        <v>251</v>
      </c>
      <c r="BT28" s="95" t="s">
        <v>251</v>
      </c>
      <c r="BU28" s="95" t="s">
        <v>251</v>
      </c>
      <c r="BV28" s="96" t="s">
        <v>251</v>
      </c>
      <c r="BW28" s="94" t="s">
        <v>251</v>
      </c>
      <c r="BX28" s="94" t="s">
        <v>251</v>
      </c>
      <c r="BY28" s="94" t="s">
        <v>251</v>
      </c>
      <c r="BZ28" s="96" t="s">
        <v>251</v>
      </c>
      <c r="CA28" s="96" t="s">
        <v>251</v>
      </c>
      <c r="CB28" s="97" t="s">
        <v>251</v>
      </c>
      <c r="CC28" s="94" t="s">
        <v>251</v>
      </c>
      <c r="CD28" s="94" t="s">
        <v>251</v>
      </c>
      <c r="CE28" s="95" t="s">
        <v>251</v>
      </c>
      <c r="CF28" s="93" t="s">
        <v>251</v>
      </c>
      <c r="CG28" s="98" t="s">
        <v>251</v>
      </c>
      <c r="CH28" s="99" t="s">
        <v>251</v>
      </c>
    </row>
    <row r="29" spans="1:88" ht="12.75" customHeight="1" x14ac:dyDescent="0.2">
      <c r="B29" s="100">
        <v>1</v>
      </c>
      <c r="C29" s="101" t="s">
        <v>185</v>
      </c>
      <c r="D29" s="102" t="s">
        <v>104</v>
      </c>
      <c r="E29" s="103">
        <v>1124.251</v>
      </c>
      <c r="F29" s="103">
        <v>44.079000000000001</v>
      </c>
      <c r="G29" s="103">
        <v>20.834</v>
      </c>
      <c r="H29" s="103">
        <v>35.018999999999998</v>
      </c>
      <c r="I29" s="103">
        <v>41566.137999999999</v>
      </c>
      <c r="J29" s="103">
        <v>206.51300000000001</v>
      </c>
      <c r="K29" s="103">
        <v>12.613</v>
      </c>
      <c r="L29" s="103">
        <v>0.27</v>
      </c>
      <c r="M29" s="103">
        <v>0.44600000000000001</v>
      </c>
      <c r="N29" s="103"/>
      <c r="O29" s="103"/>
      <c r="P29" s="103">
        <v>1.6830000000000001</v>
      </c>
      <c r="Q29" s="103">
        <v>0.72</v>
      </c>
      <c r="R29" s="103">
        <v>1.4790000000000001</v>
      </c>
      <c r="S29" s="103">
        <v>1.1439999999999999</v>
      </c>
      <c r="T29" s="103">
        <v>2.343</v>
      </c>
      <c r="U29" s="103">
        <v>0.96299999999999997</v>
      </c>
      <c r="V29" s="103">
        <v>0.89900000000000002</v>
      </c>
      <c r="W29" s="103">
        <v>1.9510000000000001</v>
      </c>
      <c r="X29" s="103">
        <v>0.48</v>
      </c>
      <c r="Y29" s="103">
        <v>1.321</v>
      </c>
      <c r="Z29" s="103">
        <v>1.054</v>
      </c>
      <c r="AA29" s="103">
        <v>3.7269999999999999</v>
      </c>
      <c r="AB29" s="103">
        <v>25.763999999999999</v>
      </c>
      <c r="AC29" s="103">
        <v>1.1890000000000001</v>
      </c>
      <c r="AD29" s="103">
        <v>2.3260000000000001</v>
      </c>
      <c r="AE29" s="103">
        <v>743.649</v>
      </c>
      <c r="AF29" s="103">
        <v>11.404</v>
      </c>
      <c r="AG29" s="103">
        <v>77.239000000000004</v>
      </c>
      <c r="AH29" s="103">
        <v>47.936</v>
      </c>
      <c r="AI29" s="103">
        <v>7.91</v>
      </c>
      <c r="AJ29" s="103">
        <v>1.6259999999999999</v>
      </c>
      <c r="AK29" s="103">
        <v>1.552</v>
      </c>
      <c r="AL29" s="103">
        <v>20.585000000000001</v>
      </c>
      <c r="AM29" s="103">
        <v>1.847</v>
      </c>
      <c r="AN29" s="103">
        <v>449.46199999999999</v>
      </c>
      <c r="AO29" s="103">
        <v>22.65</v>
      </c>
      <c r="AP29" s="103">
        <v>8.3190000000000008</v>
      </c>
      <c r="AQ29" s="103">
        <v>4.9909999999999997</v>
      </c>
      <c r="AR29" s="103">
        <v>50.213999999999999</v>
      </c>
      <c r="AS29" s="103">
        <v>18.827999999999999</v>
      </c>
      <c r="AT29" s="103">
        <v>3.5550000000000002</v>
      </c>
      <c r="AU29" s="103">
        <v>4.6109999999999998</v>
      </c>
      <c r="AV29" s="103">
        <v>9.827</v>
      </c>
      <c r="AW29" s="103">
        <v>0</v>
      </c>
      <c r="AX29" s="103">
        <v>26.815999999999999</v>
      </c>
      <c r="AY29" s="103">
        <v>24.231999999999999</v>
      </c>
      <c r="AZ29" s="103">
        <v>4.1319999999999997</v>
      </c>
      <c r="BA29" s="103">
        <v>7.78</v>
      </c>
      <c r="BB29" s="103">
        <v>7.931</v>
      </c>
      <c r="BC29" s="103">
        <v>8.3360000000000003</v>
      </c>
      <c r="BD29" s="103">
        <v>6.9219999999999997</v>
      </c>
      <c r="BE29" s="103">
        <v>1.423</v>
      </c>
      <c r="BF29" s="103">
        <v>103.065</v>
      </c>
      <c r="BG29" s="103">
        <v>256.05700000000002</v>
      </c>
      <c r="BH29" s="103">
        <v>33.043999999999997</v>
      </c>
      <c r="BI29" s="103">
        <v>37.97</v>
      </c>
      <c r="BJ29" s="103">
        <v>146.42099999999999</v>
      </c>
      <c r="BK29" s="103">
        <v>17.097000000000001</v>
      </c>
      <c r="BL29" s="103">
        <v>5.2140000000000004</v>
      </c>
      <c r="BM29" s="103">
        <v>9.0139999999999993</v>
      </c>
      <c r="BN29" s="103">
        <v>0.371</v>
      </c>
      <c r="BO29" s="103">
        <v>4.2450000000000001</v>
      </c>
      <c r="BP29" s="103">
        <v>0</v>
      </c>
      <c r="BQ29" s="104"/>
      <c r="BR29" s="105">
        <v>45243.481</v>
      </c>
      <c r="BS29" s="106">
        <v>12321.761</v>
      </c>
      <c r="BT29" s="106">
        <v>0</v>
      </c>
      <c r="BU29" s="106">
        <v>0</v>
      </c>
      <c r="BV29" s="107">
        <f>BS29+BT29+BU29</f>
        <v>12321.761</v>
      </c>
      <c r="BW29" s="106">
        <v>207.00399999999999</v>
      </c>
      <c r="BX29" s="106"/>
      <c r="BY29" s="106">
        <v>-8949.2379999999994</v>
      </c>
      <c r="BZ29" s="108">
        <f>BX29+BY29</f>
        <v>-8949.2379999999994</v>
      </c>
      <c r="CA29" s="109">
        <f>BW29+BZ29</f>
        <v>-8742.2339999999986</v>
      </c>
      <c r="CB29" s="110"/>
      <c r="CC29" s="111"/>
      <c r="CD29" s="111"/>
      <c r="CE29" s="112"/>
      <c r="CF29" s="108">
        <v>161</v>
      </c>
      <c r="CG29" s="108">
        <f>BV29+CA29+CF29</f>
        <v>3740.5270000000019</v>
      </c>
      <c r="CH29" s="113">
        <f>BR29+CG29</f>
        <v>48984.008000000002</v>
      </c>
      <c r="CI29" s="114"/>
      <c r="CJ29" s="114"/>
    </row>
    <row r="30" spans="1:88" x14ac:dyDescent="0.2">
      <c r="B30" s="100">
        <v>1</v>
      </c>
      <c r="C30" s="115" t="s">
        <v>186</v>
      </c>
      <c r="D30" s="116" t="s">
        <v>105</v>
      </c>
      <c r="E30" s="103">
        <v>240.011</v>
      </c>
      <c r="F30" s="103">
        <v>2483.0419999999999</v>
      </c>
      <c r="G30" s="103">
        <v>1.3959999999999999</v>
      </c>
      <c r="H30" s="103">
        <v>3.1560000000000001</v>
      </c>
      <c r="I30" s="103">
        <v>2.2029999999999998</v>
      </c>
      <c r="J30" s="103">
        <v>0.161</v>
      </c>
      <c r="K30" s="103">
        <v>4053.413</v>
      </c>
      <c r="L30" s="103">
        <v>1050.1780000000001</v>
      </c>
      <c r="M30" s="103">
        <v>0.152</v>
      </c>
      <c r="N30" s="103"/>
      <c r="O30" s="103"/>
      <c r="P30" s="103">
        <v>319.08</v>
      </c>
      <c r="Q30" s="103">
        <v>0.23200000000000001</v>
      </c>
      <c r="R30" s="103">
        <v>15.47</v>
      </c>
      <c r="S30" s="103">
        <v>0.316</v>
      </c>
      <c r="T30" s="103">
        <v>0.67600000000000005</v>
      </c>
      <c r="U30" s="103">
        <v>0.28999999999999998</v>
      </c>
      <c r="V30" s="103">
        <v>0.217</v>
      </c>
      <c r="W30" s="103">
        <v>0.56399999999999995</v>
      </c>
      <c r="X30" s="103">
        <v>0.12</v>
      </c>
      <c r="Y30" s="103">
        <v>0.39200000000000002</v>
      </c>
      <c r="Z30" s="103">
        <v>0.27500000000000002</v>
      </c>
      <c r="AA30" s="103">
        <v>1.984</v>
      </c>
      <c r="AB30" s="103">
        <v>5.6280000000000001</v>
      </c>
      <c r="AC30" s="103">
        <v>0.5</v>
      </c>
      <c r="AD30" s="103">
        <v>0.39800000000000002</v>
      </c>
      <c r="AE30" s="103">
        <v>27.033000000000001</v>
      </c>
      <c r="AF30" s="103">
        <v>2.891</v>
      </c>
      <c r="AG30" s="103">
        <v>24.855</v>
      </c>
      <c r="AH30" s="103">
        <v>37.386000000000003</v>
      </c>
      <c r="AI30" s="103">
        <v>3.5670000000000002</v>
      </c>
      <c r="AJ30" s="103">
        <v>0.86199999999999999</v>
      </c>
      <c r="AK30" s="103">
        <v>0.72399999999999998</v>
      </c>
      <c r="AL30" s="103">
        <v>5.218</v>
      </c>
      <c r="AM30" s="103">
        <v>0.80900000000000005</v>
      </c>
      <c r="AN30" s="103">
        <v>12.032999999999999</v>
      </c>
      <c r="AO30" s="103">
        <v>2.7349999999999999</v>
      </c>
      <c r="AP30" s="103">
        <v>2.9740000000000002</v>
      </c>
      <c r="AQ30" s="103">
        <v>1.5489999999999999</v>
      </c>
      <c r="AR30" s="103">
        <v>10.641</v>
      </c>
      <c r="AS30" s="103">
        <v>1.32</v>
      </c>
      <c r="AT30" s="103">
        <v>1.4159999999999999</v>
      </c>
      <c r="AU30" s="103">
        <v>1.4830000000000001</v>
      </c>
      <c r="AV30" s="103">
        <v>12.103999999999999</v>
      </c>
      <c r="AW30" s="103">
        <v>0</v>
      </c>
      <c r="AX30" s="103">
        <v>7.2060000000000004</v>
      </c>
      <c r="AY30" s="103">
        <v>12.458</v>
      </c>
      <c r="AZ30" s="103">
        <v>1.8340000000000001</v>
      </c>
      <c r="BA30" s="103">
        <v>3.4820000000000002</v>
      </c>
      <c r="BB30" s="103">
        <v>3.7989999999999999</v>
      </c>
      <c r="BC30" s="103">
        <v>3.4169999999999998</v>
      </c>
      <c r="BD30" s="103">
        <v>2.0259999999999998</v>
      </c>
      <c r="BE30" s="103">
        <v>0.54600000000000004</v>
      </c>
      <c r="BF30" s="103">
        <v>9.2370000000000001</v>
      </c>
      <c r="BG30" s="103">
        <v>6.5650000000000004</v>
      </c>
      <c r="BH30" s="103">
        <v>4.5220000000000002</v>
      </c>
      <c r="BI30" s="103">
        <v>6.1369999999999996</v>
      </c>
      <c r="BJ30" s="103">
        <v>6.2809999999999997</v>
      </c>
      <c r="BK30" s="103">
        <v>6.8369999999999997</v>
      </c>
      <c r="BL30" s="103">
        <v>1.7689999999999999</v>
      </c>
      <c r="BM30" s="103">
        <v>4.7830000000000004</v>
      </c>
      <c r="BN30" s="103">
        <v>0.16400000000000001</v>
      </c>
      <c r="BO30" s="103">
        <v>2.109</v>
      </c>
      <c r="BP30" s="103">
        <v>0</v>
      </c>
      <c r="BQ30" s="104"/>
      <c r="BR30" s="105">
        <v>8412.6260000000002</v>
      </c>
      <c r="BS30" s="106">
        <v>1183.133</v>
      </c>
      <c r="BT30" s="106">
        <v>0</v>
      </c>
      <c r="BU30" s="106">
        <v>0</v>
      </c>
      <c r="BV30" s="107">
        <f t="shared" ref="BV30:BV95" si="0">BS30+BT30+BU30</f>
        <v>1183.133</v>
      </c>
      <c r="BW30" s="106">
        <v>329.00099999999998</v>
      </c>
      <c r="BX30" s="106"/>
      <c r="BY30" s="106">
        <v>593.28</v>
      </c>
      <c r="BZ30" s="108">
        <f t="shared" ref="BZ30:BZ92" si="1">BX30+BY30</f>
        <v>593.28</v>
      </c>
      <c r="CA30" s="109">
        <f t="shared" ref="CA30:CA92" si="2">BW30+BZ30</f>
        <v>922.28099999999995</v>
      </c>
      <c r="CB30" s="110"/>
      <c r="CC30" s="111"/>
      <c r="CD30" s="111"/>
      <c r="CE30" s="112"/>
      <c r="CF30" s="108">
        <v>2310.9630000000002</v>
      </c>
      <c r="CG30" s="108">
        <f t="shared" ref="CG30:CG94" si="3">BV30+CA30+CF30</f>
        <v>4416.3770000000004</v>
      </c>
      <c r="CH30" s="113">
        <f t="shared" ref="CH30:CH94" si="4">BR30+CG30</f>
        <v>12829.003000000001</v>
      </c>
      <c r="CI30" s="114"/>
      <c r="CJ30" s="114"/>
    </row>
    <row r="31" spans="1:88" x14ac:dyDescent="0.2">
      <c r="B31" s="100">
        <v>1</v>
      </c>
      <c r="C31" s="115" t="s">
        <v>187</v>
      </c>
      <c r="D31" s="116" t="s">
        <v>106</v>
      </c>
      <c r="E31" s="103">
        <v>15.446999999999999</v>
      </c>
      <c r="F31" s="103">
        <v>6.0000000000000001E-3</v>
      </c>
      <c r="G31" s="103">
        <v>22000.494999999999</v>
      </c>
      <c r="H31" s="103">
        <v>56.606000000000002</v>
      </c>
      <c r="I31" s="103">
        <v>65404.578999999998</v>
      </c>
      <c r="J31" s="103">
        <v>0.38800000000000001</v>
      </c>
      <c r="K31" s="103">
        <v>2.194</v>
      </c>
      <c r="L31" s="103">
        <v>1.52</v>
      </c>
      <c r="M31" s="103">
        <v>0.313</v>
      </c>
      <c r="N31" s="103"/>
      <c r="O31" s="103"/>
      <c r="P31" s="103">
        <v>5.9870000000000001</v>
      </c>
      <c r="Q31" s="103">
        <v>0.80700000000000005</v>
      </c>
      <c r="R31" s="103">
        <v>3.528</v>
      </c>
      <c r="S31" s="103">
        <v>2.4209999999999998</v>
      </c>
      <c r="T31" s="103">
        <v>2.044</v>
      </c>
      <c r="U31" s="103">
        <v>0.56699999999999995</v>
      </c>
      <c r="V31" s="103">
        <v>0.75800000000000001</v>
      </c>
      <c r="W31" s="103">
        <v>1.6459999999999999</v>
      </c>
      <c r="X31" s="103">
        <v>0.49399999999999999</v>
      </c>
      <c r="Y31" s="103">
        <v>2.1320000000000001</v>
      </c>
      <c r="Z31" s="103">
        <v>0.83299999999999996</v>
      </c>
      <c r="AA31" s="103">
        <v>1.4179999999999999</v>
      </c>
      <c r="AB31" s="103">
        <v>22.093</v>
      </c>
      <c r="AC31" s="103">
        <v>0.52</v>
      </c>
      <c r="AD31" s="103">
        <v>3.5950000000000002</v>
      </c>
      <c r="AE31" s="103">
        <v>11.497</v>
      </c>
      <c r="AF31" s="103">
        <v>10.714</v>
      </c>
      <c r="AG31" s="103">
        <v>53.32</v>
      </c>
      <c r="AH31" s="103">
        <v>16.709</v>
      </c>
      <c r="AI31" s="103">
        <v>2.048</v>
      </c>
      <c r="AJ31" s="103">
        <v>2E-3</v>
      </c>
      <c r="AK31" s="103">
        <v>0.36</v>
      </c>
      <c r="AL31" s="103">
        <v>24.614999999999998</v>
      </c>
      <c r="AM31" s="103">
        <v>2.222</v>
      </c>
      <c r="AN31" s="103">
        <v>858.36</v>
      </c>
      <c r="AO31" s="103">
        <v>35.216000000000001</v>
      </c>
      <c r="AP31" s="103">
        <v>5.875</v>
      </c>
      <c r="AQ31" s="103">
        <v>3.2370000000000001</v>
      </c>
      <c r="AR31" s="103">
        <v>55.631999999999998</v>
      </c>
      <c r="AS31" s="103">
        <v>26.117999999999999</v>
      </c>
      <c r="AT31" s="103">
        <v>0</v>
      </c>
      <c r="AU31" s="103">
        <v>2.173</v>
      </c>
      <c r="AV31" s="103">
        <v>4.3380000000000001</v>
      </c>
      <c r="AW31" s="103">
        <v>7.0000000000000001E-3</v>
      </c>
      <c r="AX31" s="103">
        <v>23.564</v>
      </c>
      <c r="AY31" s="103">
        <v>3.4359999999999999</v>
      </c>
      <c r="AZ31" s="103">
        <v>1.9159999999999999</v>
      </c>
      <c r="BA31" s="103">
        <v>1.7430000000000001</v>
      </c>
      <c r="BB31" s="103">
        <v>0.86699999999999999</v>
      </c>
      <c r="BC31" s="103">
        <v>3.633</v>
      </c>
      <c r="BD31" s="103">
        <v>5.8479999999999999</v>
      </c>
      <c r="BE31" s="103">
        <v>0.51200000000000001</v>
      </c>
      <c r="BF31" s="103">
        <v>10.964</v>
      </c>
      <c r="BG31" s="103">
        <v>47.076999999999998</v>
      </c>
      <c r="BH31" s="103">
        <v>34.981000000000002</v>
      </c>
      <c r="BI31" s="103">
        <v>49.767000000000003</v>
      </c>
      <c r="BJ31" s="103">
        <v>286.63200000000001</v>
      </c>
      <c r="BK31" s="103">
        <v>7.46</v>
      </c>
      <c r="BL31" s="103">
        <v>3.17</v>
      </c>
      <c r="BM31" s="103">
        <v>8.5999999999999993E-2</v>
      </c>
      <c r="BN31" s="103">
        <v>0.109</v>
      </c>
      <c r="BO31" s="103">
        <v>0.39400000000000002</v>
      </c>
      <c r="BP31" s="103">
        <v>0</v>
      </c>
      <c r="BQ31" s="104"/>
      <c r="BR31" s="105">
        <v>89124.993000000002</v>
      </c>
      <c r="BS31" s="106">
        <v>1529.47</v>
      </c>
      <c r="BT31" s="106">
        <v>0</v>
      </c>
      <c r="BU31" s="106">
        <v>0.02</v>
      </c>
      <c r="BV31" s="107">
        <f t="shared" si="0"/>
        <v>1529.49</v>
      </c>
      <c r="BW31" s="106">
        <v>730.16</v>
      </c>
      <c r="BX31" s="106"/>
      <c r="BY31" s="106">
        <v>-13127.717000000001</v>
      </c>
      <c r="BZ31" s="108">
        <f t="shared" si="1"/>
        <v>-13127.717000000001</v>
      </c>
      <c r="CA31" s="109">
        <f t="shared" si="2"/>
        <v>-12397.557000000001</v>
      </c>
      <c r="CB31" s="110"/>
      <c r="CC31" s="111"/>
      <c r="CD31" s="111"/>
      <c r="CE31" s="112"/>
      <c r="CF31" s="108">
        <v>81931.081000000006</v>
      </c>
      <c r="CG31" s="108">
        <f t="shared" si="3"/>
        <v>71063.01400000001</v>
      </c>
      <c r="CH31" s="113">
        <f t="shared" si="4"/>
        <v>160188.00700000001</v>
      </c>
      <c r="CI31" s="114"/>
      <c r="CJ31" s="114"/>
    </row>
    <row r="32" spans="1:88" x14ac:dyDescent="0.2">
      <c r="B32" s="100">
        <v>1</v>
      </c>
      <c r="C32" s="115" t="s">
        <v>188</v>
      </c>
      <c r="D32" s="116" t="s">
        <v>107</v>
      </c>
      <c r="E32" s="103">
        <v>299.41699999999997</v>
      </c>
      <c r="F32" s="103">
        <v>16.497</v>
      </c>
      <c r="G32" s="103">
        <v>1307.0309999999999</v>
      </c>
      <c r="H32" s="103">
        <v>33633.328000000001</v>
      </c>
      <c r="I32" s="103">
        <v>2048.9789999999998</v>
      </c>
      <c r="J32" s="103">
        <v>63.146000000000001</v>
      </c>
      <c r="K32" s="103">
        <v>329.84</v>
      </c>
      <c r="L32" s="103">
        <v>549.471</v>
      </c>
      <c r="M32" s="103">
        <v>73.575000000000003</v>
      </c>
      <c r="N32" s="103"/>
      <c r="O32" s="103"/>
      <c r="P32" s="103">
        <v>55584.607000000004</v>
      </c>
      <c r="Q32" s="103">
        <v>539.79999999999995</v>
      </c>
      <c r="R32" s="103">
        <v>2014.2950000000001</v>
      </c>
      <c r="S32" s="103">
        <v>2848.5340000000001</v>
      </c>
      <c r="T32" s="103">
        <v>378.03899999999999</v>
      </c>
      <c r="U32" s="103">
        <v>101.18</v>
      </c>
      <c r="V32" s="103">
        <v>148.773</v>
      </c>
      <c r="W32" s="103">
        <v>412.33600000000001</v>
      </c>
      <c r="X32" s="103">
        <v>60.195999999999998</v>
      </c>
      <c r="Y32" s="103">
        <v>8282.6260000000002</v>
      </c>
      <c r="Z32" s="103">
        <v>103.146</v>
      </c>
      <c r="AA32" s="103">
        <v>1133.348</v>
      </c>
      <c r="AB32" s="103">
        <v>460.27699999999999</v>
      </c>
      <c r="AC32" s="103">
        <v>31.341999999999999</v>
      </c>
      <c r="AD32" s="103">
        <v>611.18499999999995</v>
      </c>
      <c r="AE32" s="103">
        <v>6205.1</v>
      </c>
      <c r="AF32" s="103">
        <v>647.71900000000005</v>
      </c>
      <c r="AG32" s="103">
        <v>892.83</v>
      </c>
      <c r="AH32" s="103">
        <v>948.78399999999999</v>
      </c>
      <c r="AI32" s="103">
        <v>2570.4119999999998</v>
      </c>
      <c r="AJ32" s="103">
        <v>4400.9409999999998</v>
      </c>
      <c r="AK32" s="103">
        <v>61.152000000000001</v>
      </c>
      <c r="AL32" s="103">
        <v>859.37</v>
      </c>
      <c r="AM32" s="103">
        <v>172.303</v>
      </c>
      <c r="AN32" s="103">
        <v>413.91699999999997</v>
      </c>
      <c r="AO32" s="103">
        <v>218.696</v>
      </c>
      <c r="AP32" s="103">
        <v>105.35899999999999</v>
      </c>
      <c r="AQ32" s="103">
        <v>526.28899999999999</v>
      </c>
      <c r="AR32" s="103">
        <v>945.71600000000001</v>
      </c>
      <c r="AS32" s="103">
        <v>178.28299999999999</v>
      </c>
      <c r="AT32" s="103">
        <v>49.084000000000003</v>
      </c>
      <c r="AU32" s="103">
        <v>165.91499999999999</v>
      </c>
      <c r="AV32" s="103">
        <v>419.31400000000002</v>
      </c>
      <c r="AW32" s="103">
        <v>215.291</v>
      </c>
      <c r="AX32" s="103">
        <v>363.16399999999999</v>
      </c>
      <c r="AY32" s="103">
        <v>796.79600000000005</v>
      </c>
      <c r="AZ32" s="103">
        <v>123.916</v>
      </c>
      <c r="BA32" s="103">
        <v>165.53800000000001</v>
      </c>
      <c r="BB32" s="103">
        <v>152.405</v>
      </c>
      <c r="BC32" s="103">
        <v>875.23</v>
      </c>
      <c r="BD32" s="103">
        <v>207.65100000000001</v>
      </c>
      <c r="BE32" s="103">
        <v>28.997</v>
      </c>
      <c r="BF32" s="103">
        <v>542.68299999999999</v>
      </c>
      <c r="BG32" s="103">
        <v>1054.075</v>
      </c>
      <c r="BH32" s="103">
        <v>234.89099999999999</v>
      </c>
      <c r="BI32" s="103">
        <v>346.89400000000001</v>
      </c>
      <c r="BJ32" s="103">
        <v>292.53800000000001</v>
      </c>
      <c r="BK32" s="103">
        <v>139.274</v>
      </c>
      <c r="BL32" s="103">
        <v>155.68799999999999</v>
      </c>
      <c r="BM32" s="103">
        <v>103.446</v>
      </c>
      <c r="BN32" s="103">
        <v>10.176</v>
      </c>
      <c r="BO32" s="103">
        <v>80.3</v>
      </c>
      <c r="BP32" s="103">
        <v>0</v>
      </c>
      <c r="BQ32" s="104"/>
      <c r="BR32" s="105">
        <v>136701.10500000001</v>
      </c>
      <c r="BS32" s="106">
        <v>2640.1129999999998</v>
      </c>
      <c r="BT32" s="106">
        <v>0</v>
      </c>
      <c r="BU32" s="106">
        <v>198.851</v>
      </c>
      <c r="BV32" s="107">
        <f t="shared" si="0"/>
        <v>2838.9639999999999</v>
      </c>
      <c r="BW32" s="106">
        <v>59863.466</v>
      </c>
      <c r="BX32" s="106"/>
      <c r="BY32" s="106">
        <v>15944.103999999999</v>
      </c>
      <c r="BZ32" s="108">
        <f t="shared" si="1"/>
        <v>15944.103999999999</v>
      </c>
      <c r="CA32" s="109">
        <f t="shared" si="2"/>
        <v>75807.570000000007</v>
      </c>
      <c r="CB32" s="110"/>
      <c r="CC32" s="111"/>
      <c r="CD32" s="111"/>
      <c r="CE32" s="112"/>
      <c r="CF32" s="108">
        <v>2035525.2720000001</v>
      </c>
      <c r="CG32" s="108">
        <f t="shared" si="3"/>
        <v>2114171.8060000003</v>
      </c>
      <c r="CH32" s="113">
        <f t="shared" si="4"/>
        <v>2250872.9110000003</v>
      </c>
      <c r="CI32" s="114"/>
      <c r="CJ32" s="114"/>
    </row>
    <row r="33" spans="2:88" x14ac:dyDescent="0.2">
      <c r="B33" s="100">
        <v>1</v>
      </c>
      <c r="C33" s="115" t="s">
        <v>189</v>
      </c>
      <c r="D33" s="116" t="s">
        <v>108</v>
      </c>
      <c r="E33" s="103">
        <v>8033.3059999999996</v>
      </c>
      <c r="F33" s="103">
        <v>7.6520000000000001</v>
      </c>
      <c r="G33" s="103">
        <v>30404.569</v>
      </c>
      <c r="H33" s="103">
        <v>909.22299999999996</v>
      </c>
      <c r="I33" s="103">
        <v>49785.288</v>
      </c>
      <c r="J33" s="103">
        <v>141.79</v>
      </c>
      <c r="K33" s="103">
        <v>212.48500000000001</v>
      </c>
      <c r="L33" s="103">
        <v>54.832000000000001</v>
      </c>
      <c r="M33" s="103">
        <v>83.171000000000006</v>
      </c>
      <c r="N33" s="103"/>
      <c r="O33" s="103"/>
      <c r="P33" s="103">
        <v>242.876</v>
      </c>
      <c r="Q33" s="103">
        <v>152.80699999999999</v>
      </c>
      <c r="R33" s="103">
        <v>262.90499999999997</v>
      </c>
      <c r="S33" s="103">
        <v>242.37</v>
      </c>
      <c r="T33" s="103">
        <v>409.64400000000001</v>
      </c>
      <c r="U33" s="103">
        <v>100.181</v>
      </c>
      <c r="V33" s="103">
        <v>135.18799999999999</v>
      </c>
      <c r="W33" s="103">
        <v>252.20500000000001</v>
      </c>
      <c r="X33" s="103">
        <v>117.238</v>
      </c>
      <c r="Y33" s="103">
        <v>609.07600000000002</v>
      </c>
      <c r="Z33" s="103">
        <v>188.61199999999999</v>
      </c>
      <c r="AA33" s="103">
        <v>409.90899999999999</v>
      </c>
      <c r="AB33" s="103">
        <v>218.38499999999999</v>
      </c>
      <c r="AC33" s="103">
        <v>8.5850000000000009</v>
      </c>
      <c r="AD33" s="103">
        <v>264.51400000000001</v>
      </c>
      <c r="AE33" s="103">
        <v>1762.6469999999999</v>
      </c>
      <c r="AF33" s="103">
        <v>256.87599999999998</v>
      </c>
      <c r="AG33" s="103">
        <v>1000.579</v>
      </c>
      <c r="AH33" s="103">
        <v>497.96800000000002</v>
      </c>
      <c r="AI33" s="103">
        <v>142.51900000000001</v>
      </c>
      <c r="AJ33" s="103">
        <v>7.9080000000000004</v>
      </c>
      <c r="AK33" s="103">
        <v>14.895</v>
      </c>
      <c r="AL33" s="103">
        <v>292.23099999999999</v>
      </c>
      <c r="AM33" s="103">
        <v>19.169</v>
      </c>
      <c r="AN33" s="103">
        <v>9777.3449999999993</v>
      </c>
      <c r="AO33" s="103">
        <v>355.92</v>
      </c>
      <c r="AP33" s="103">
        <v>59.698</v>
      </c>
      <c r="AQ33" s="103">
        <v>162.149</v>
      </c>
      <c r="AR33" s="103">
        <v>668.46500000000003</v>
      </c>
      <c r="AS33" s="103">
        <v>310.38</v>
      </c>
      <c r="AT33" s="103">
        <v>95.692999999999998</v>
      </c>
      <c r="AU33" s="103">
        <v>194.602</v>
      </c>
      <c r="AV33" s="103">
        <v>135.46</v>
      </c>
      <c r="AW33" s="103">
        <v>23.65</v>
      </c>
      <c r="AX33" s="103">
        <v>242.51900000000001</v>
      </c>
      <c r="AY33" s="103">
        <v>133.18600000000001</v>
      </c>
      <c r="AZ33" s="103">
        <v>24.745999999999999</v>
      </c>
      <c r="BA33" s="103">
        <v>134.50800000000001</v>
      </c>
      <c r="BB33" s="103">
        <v>29.427</v>
      </c>
      <c r="BC33" s="103">
        <v>101.84099999999999</v>
      </c>
      <c r="BD33" s="103">
        <v>69.921999999999997</v>
      </c>
      <c r="BE33" s="103">
        <v>65.954999999999998</v>
      </c>
      <c r="BF33" s="103">
        <v>146.36799999999999</v>
      </c>
      <c r="BG33" s="103">
        <v>752.625</v>
      </c>
      <c r="BH33" s="103">
        <v>340.392</v>
      </c>
      <c r="BI33" s="103">
        <v>478.84899999999999</v>
      </c>
      <c r="BJ33" s="103">
        <v>2386.6480000000001</v>
      </c>
      <c r="BK33" s="103">
        <v>264.58</v>
      </c>
      <c r="BL33" s="103">
        <v>188.89</v>
      </c>
      <c r="BM33" s="103">
        <v>56.142000000000003</v>
      </c>
      <c r="BN33" s="103">
        <v>2.706</v>
      </c>
      <c r="BO33" s="103">
        <v>19.802</v>
      </c>
      <c r="BP33" s="103">
        <v>0</v>
      </c>
      <c r="BQ33" s="104"/>
      <c r="BR33" s="105">
        <v>114464.071</v>
      </c>
      <c r="BS33" s="106">
        <v>84117.247000000003</v>
      </c>
      <c r="BT33" s="106">
        <v>0</v>
      </c>
      <c r="BU33" s="106">
        <v>47.991</v>
      </c>
      <c r="BV33" s="107">
        <f t="shared" si="0"/>
        <v>84165.237999999998</v>
      </c>
      <c r="BW33" s="106">
        <v>1264.819</v>
      </c>
      <c r="BX33" s="106"/>
      <c r="BY33" s="106">
        <v>53654.305999999997</v>
      </c>
      <c r="BZ33" s="108">
        <f t="shared" si="1"/>
        <v>53654.305999999997</v>
      </c>
      <c r="CA33" s="109">
        <f t="shared" si="2"/>
        <v>54919.125</v>
      </c>
      <c r="CB33" s="110"/>
      <c r="CC33" s="111"/>
      <c r="CD33" s="111"/>
      <c r="CE33" s="112"/>
      <c r="CF33" s="108">
        <v>70392.516000000003</v>
      </c>
      <c r="CG33" s="108">
        <f t="shared" si="3"/>
        <v>209476.87900000002</v>
      </c>
      <c r="CH33" s="113">
        <f t="shared" si="4"/>
        <v>323940.95</v>
      </c>
      <c r="CI33" s="114"/>
      <c r="CJ33" s="114"/>
    </row>
    <row r="34" spans="2:88" x14ac:dyDescent="0.2">
      <c r="B34" s="100">
        <v>1</v>
      </c>
      <c r="C34" s="115" t="s">
        <v>190</v>
      </c>
      <c r="D34" s="116" t="s">
        <v>109</v>
      </c>
      <c r="E34" s="103">
        <v>22.492999999999999</v>
      </c>
      <c r="F34" s="103">
        <v>1.4750000000000001</v>
      </c>
      <c r="G34" s="103">
        <v>170.38399999999999</v>
      </c>
      <c r="H34" s="103">
        <v>185.68700000000001</v>
      </c>
      <c r="I34" s="103">
        <v>88.906999999999996</v>
      </c>
      <c r="J34" s="103">
        <v>735.25099999999998</v>
      </c>
      <c r="K34" s="103">
        <v>28.236999999999998</v>
      </c>
      <c r="L34" s="103">
        <v>6.9080000000000004</v>
      </c>
      <c r="M34" s="103">
        <v>29.727</v>
      </c>
      <c r="N34" s="103"/>
      <c r="O34" s="103"/>
      <c r="P34" s="103">
        <v>41.247999999999998</v>
      </c>
      <c r="Q34" s="103">
        <v>145.785</v>
      </c>
      <c r="R34" s="103">
        <v>26.498999999999999</v>
      </c>
      <c r="S34" s="103">
        <v>35.146999999999998</v>
      </c>
      <c r="T34" s="103">
        <v>55.13</v>
      </c>
      <c r="U34" s="103">
        <v>11.603</v>
      </c>
      <c r="V34" s="103">
        <v>12.457000000000001</v>
      </c>
      <c r="W34" s="103">
        <v>32.488</v>
      </c>
      <c r="X34" s="103">
        <v>8.0820000000000007</v>
      </c>
      <c r="Y34" s="103">
        <v>28.736999999999998</v>
      </c>
      <c r="Z34" s="103">
        <v>208.982</v>
      </c>
      <c r="AA34" s="103">
        <v>65.429000000000002</v>
      </c>
      <c r="AB34" s="103">
        <v>39.213000000000001</v>
      </c>
      <c r="AC34" s="103">
        <v>8.4060000000000006</v>
      </c>
      <c r="AD34" s="103">
        <v>96.021000000000001</v>
      </c>
      <c r="AE34" s="103">
        <v>1206.92</v>
      </c>
      <c r="AF34" s="103">
        <v>14.397</v>
      </c>
      <c r="AG34" s="103">
        <v>62.524000000000001</v>
      </c>
      <c r="AH34" s="103">
        <v>52.762</v>
      </c>
      <c r="AI34" s="103">
        <v>41.764000000000003</v>
      </c>
      <c r="AJ34" s="103">
        <v>1.8340000000000001</v>
      </c>
      <c r="AK34" s="103">
        <v>4.2990000000000004</v>
      </c>
      <c r="AL34" s="103">
        <v>41.231999999999999</v>
      </c>
      <c r="AM34" s="103">
        <v>4.6340000000000003</v>
      </c>
      <c r="AN34" s="103">
        <v>79.888000000000005</v>
      </c>
      <c r="AO34" s="103">
        <v>17.326000000000001</v>
      </c>
      <c r="AP34" s="103">
        <v>59.198</v>
      </c>
      <c r="AQ34" s="103">
        <v>19.385000000000002</v>
      </c>
      <c r="AR34" s="103">
        <v>57.756</v>
      </c>
      <c r="AS34" s="103">
        <v>4.2709999999999999</v>
      </c>
      <c r="AT34" s="103">
        <v>3.9119999999999999</v>
      </c>
      <c r="AU34" s="103">
        <v>7.9080000000000004</v>
      </c>
      <c r="AV34" s="103">
        <v>25.463000000000001</v>
      </c>
      <c r="AW34" s="103">
        <v>51.845999999999997</v>
      </c>
      <c r="AX34" s="103">
        <v>15.394</v>
      </c>
      <c r="AY34" s="103">
        <v>60.899000000000001</v>
      </c>
      <c r="AZ34" s="103">
        <v>23.475999999999999</v>
      </c>
      <c r="BA34" s="103">
        <v>13.215999999999999</v>
      </c>
      <c r="BB34" s="103">
        <v>11.914</v>
      </c>
      <c r="BC34" s="103">
        <v>35.231999999999999</v>
      </c>
      <c r="BD34" s="103">
        <v>8.14</v>
      </c>
      <c r="BE34" s="103">
        <v>1.3640000000000001</v>
      </c>
      <c r="BF34" s="103">
        <v>61.182000000000002</v>
      </c>
      <c r="BG34" s="103">
        <v>35.198</v>
      </c>
      <c r="BH34" s="103">
        <v>34.494999999999997</v>
      </c>
      <c r="BI34" s="103">
        <v>124.849</v>
      </c>
      <c r="BJ34" s="103">
        <v>285.36500000000001</v>
      </c>
      <c r="BK34" s="103">
        <v>546.17200000000003</v>
      </c>
      <c r="BL34" s="103">
        <v>33.686</v>
      </c>
      <c r="BM34" s="103">
        <v>23.696000000000002</v>
      </c>
      <c r="BN34" s="103">
        <v>0.48499999999999999</v>
      </c>
      <c r="BO34" s="103">
        <v>4.1420000000000003</v>
      </c>
      <c r="BP34" s="103">
        <v>0</v>
      </c>
      <c r="BQ34" s="104"/>
      <c r="BR34" s="105">
        <v>5160.5200000000004</v>
      </c>
      <c r="BS34" s="106">
        <v>3258.739</v>
      </c>
      <c r="BT34" s="106">
        <v>0</v>
      </c>
      <c r="BU34" s="106">
        <v>65.747</v>
      </c>
      <c r="BV34" s="107">
        <f t="shared" si="0"/>
        <v>3324.4859999999999</v>
      </c>
      <c r="BW34" s="106">
        <v>413.01299999999998</v>
      </c>
      <c r="BX34" s="106"/>
      <c r="BY34" s="106">
        <v>-1922.067</v>
      </c>
      <c r="BZ34" s="108">
        <f t="shared" si="1"/>
        <v>-1922.067</v>
      </c>
      <c r="CA34" s="109">
        <f t="shared" si="2"/>
        <v>-1509.0540000000001</v>
      </c>
      <c r="CB34" s="110"/>
      <c r="CC34" s="111"/>
      <c r="CD34" s="111"/>
      <c r="CE34" s="112"/>
      <c r="CF34" s="108">
        <v>3841</v>
      </c>
      <c r="CG34" s="108">
        <f t="shared" si="3"/>
        <v>5656.4319999999998</v>
      </c>
      <c r="CH34" s="113">
        <f t="shared" si="4"/>
        <v>10816.952000000001</v>
      </c>
      <c r="CI34" s="114"/>
      <c r="CJ34" s="114"/>
    </row>
    <row r="35" spans="2:88" x14ac:dyDescent="0.2">
      <c r="B35" s="100">
        <v>1</v>
      </c>
      <c r="C35" s="115" t="s">
        <v>191</v>
      </c>
      <c r="D35" s="116" t="s">
        <v>110</v>
      </c>
      <c r="E35" s="103">
        <v>30.510999999999999</v>
      </c>
      <c r="F35" s="103">
        <v>0.77300000000000002</v>
      </c>
      <c r="G35" s="103">
        <v>37.110999999999997</v>
      </c>
      <c r="H35" s="103">
        <v>187.96700000000001</v>
      </c>
      <c r="I35" s="103">
        <v>45.283999999999999</v>
      </c>
      <c r="J35" s="103">
        <v>2.0720000000000001</v>
      </c>
      <c r="K35" s="103">
        <v>5353.848</v>
      </c>
      <c r="L35" s="103">
        <v>20.643000000000001</v>
      </c>
      <c r="M35" s="103">
        <v>3.278</v>
      </c>
      <c r="N35" s="103"/>
      <c r="O35" s="103"/>
      <c r="P35" s="103">
        <v>247.267</v>
      </c>
      <c r="Q35" s="103">
        <v>101.773</v>
      </c>
      <c r="R35" s="103">
        <v>45.241999999999997</v>
      </c>
      <c r="S35" s="103">
        <v>9.5259999999999998</v>
      </c>
      <c r="T35" s="103">
        <v>42.286999999999999</v>
      </c>
      <c r="U35" s="103">
        <v>8.6039999999999992</v>
      </c>
      <c r="V35" s="103">
        <v>16.28</v>
      </c>
      <c r="W35" s="103">
        <v>33.747</v>
      </c>
      <c r="X35" s="103">
        <v>98.438999999999993</v>
      </c>
      <c r="Y35" s="103">
        <v>25.506</v>
      </c>
      <c r="Z35" s="103">
        <v>936.60699999999997</v>
      </c>
      <c r="AA35" s="103">
        <v>17.010999999999999</v>
      </c>
      <c r="AB35" s="103">
        <v>294.63200000000001</v>
      </c>
      <c r="AC35" s="103">
        <v>35.912999999999997</v>
      </c>
      <c r="AD35" s="103">
        <v>343.78199999999998</v>
      </c>
      <c r="AE35" s="103">
        <v>25172.174999999999</v>
      </c>
      <c r="AF35" s="103">
        <v>56.314</v>
      </c>
      <c r="AG35" s="103">
        <v>237.31899999999999</v>
      </c>
      <c r="AH35" s="103">
        <v>126.27</v>
      </c>
      <c r="AI35" s="103">
        <v>14.423999999999999</v>
      </c>
      <c r="AJ35" s="103">
        <v>2.012</v>
      </c>
      <c r="AK35" s="103">
        <v>2.1890000000000001</v>
      </c>
      <c r="AL35" s="103">
        <v>19.795000000000002</v>
      </c>
      <c r="AM35" s="103">
        <v>2.4809999999999999</v>
      </c>
      <c r="AN35" s="103">
        <v>42.746000000000002</v>
      </c>
      <c r="AO35" s="103">
        <v>17.850000000000001</v>
      </c>
      <c r="AP35" s="103">
        <v>6.0069999999999997</v>
      </c>
      <c r="AQ35" s="103">
        <v>7.5190000000000001</v>
      </c>
      <c r="AR35" s="103">
        <v>32.753</v>
      </c>
      <c r="AS35" s="103">
        <v>6.8780000000000001</v>
      </c>
      <c r="AT35" s="103">
        <v>6.9130000000000003</v>
      </c>
      <c r="AU35" s="103">
        <v>11.08</v>
      </c>
      <c r="AV35" s="103">
        <v>451.10500000000002</v>
      </c>
      <c r="AW35" s="103">
        <v>4371.8109999999997</v>
      </c>
      <c r="AX35" s="103">
        <v>18.344000000000001</v>
      </c>
      <c r="AY35" s="103">
        <v>30.779</v>
      </c>
      <c r="AZ35" s="103">
        <v>5.5490000000000004</v>
      </c>
      <c r="BA35" s="103">
        <v>12.108000000000001</v>
      </c>
      <c r="BB35" s="103">
        <v>9.1780000000000008</v>
      </c>
      <c r="BC35" s="103">
        <v>12.430999999999999</v>
      </c>
      <c r="BD35" s="103">
        <v>7.0720000000000001</v>
      </c>
      <c r="BE35" s="103">
        <v>1.522</v>
      </c>
      <c r="BF35" s="103">
        <v>26.952000000000002</v>
      </c>
      <c r="BG35" s="103">
        <v>37.058</v>
      </c>
      <c r="BH35" s="103">
        <v>40.674999999999997</v>
      </c>
      <c r="BI35" s="103">
        <v>16.673999999999999</v>
      </c>
      <c r="BJ35" s="103">
        <v>75.082999999999998</v>
      </c>
      <c r="BK35" s="103">
        <v>291.12099999999998</v>
      </c>
      <c r="BL35" s="103">
        <v>29.768000000000001</v>
      </c>
      <c r="BM35" s="103">
        <v>10.818</v>
      </c>
      <c r="BN35" s="103">
        <v>0.439</v>
      </c>
      <c r="BO35" s="103">
        <v>31.388000000000002</v>
      </c>
      <c r="BP35" s="103">
        <v>0</v>
      </c>
      <c r="BQ35" s="104"/>
      <c r="BR35" s="105">
        <v>39182.703000000001</v>
      </c>
      <c r="BS35" s="106">
        <v>233.018</v>
      </c>
      <c r="BT35" s="106">
        <v>0</v>
      </c>
      <c r="BU35" s="106">
        <v>5.2489999999999997</v>
      </c>
      <c r="BV35" s="107">
        <f t="shared" si="0"/>
        <v>238.267</v>
      </c>
      <c r="BW35" s="106">
        <v>1462.989</v>
      </c>
      <c r="BX35" s="106"/>
      <c r="BY35" s="106">
        <v>-2318.6770000000001</v>
      </c>
      <c r="BZ35" s="108">
        <f t="shared" si="1"/>
        <v>-2318.6770000000001</v>
      </c>
      <c r="CA35" s="109">
        <f t="shared" si="2"/>
        <v>-855.6880000000001</v>
      </c>
      <c r="CB35" s="110"/>
      <c r="CC35" s="111"/>
      <c r="CD35" s="111"/>
      <c r="CE35" s="112"/>
      <c r="CF35" s="108">
        <v>4522.6530000000002</v>
      </c>
      <c r="CG35" s="108">
        <f t="shared" si="3"/>
        <v>3905.232</v>
      </c>
      <c r="CH35" s="113">
        <f t="shared" si="4"/>
        <v>43087.934999999998</v>
      </c>
      <c r="CI35" s="114"/>
      <c r="CJ35" s="114"/>
    </row>
    <row r="36" spans="2:88" x14ac:dyDescent="0.2">
      <c r="B36" s="100">
        <v>1</v>
      </c>
      <c r="C36" s="115" t="s">
        <v>192</v>
      </c>
      <c r="D36" s="116" t="s">
        <v>111</v>
      </c>
      <c r="E36" s="103">
        <v>9.343</v>
      </c>
      <c r="F36" s="103">
        <v>1.246</v>
      </c>
      <c r="G36" s="103">
        <v>133.14400000000001</v>
      </c>
      <c r="H36" s="103">
        <v>36.369</v>
      </c>
      <c r="I36" s="103">
        <v>40.804000000000002</v>
      </c>
      <c r="J36" s="103">
        <v>3.5760000000000001</v>
      </c>
      <c r="K36" s="103">
        <v>87.504000000000005</v>
      </c>
      <c r="L36" s="103">
        <v>1259.2550000000001</v>
      </c>
      <c r="M36" s="103">
        <v>996.75</v>
      </c>
      <c r="N36" s="103"/>
      <c r="O36" s="103"/>
      <c r="P36" s="103">
        <v>40.185000000000002</v>
      </c>
      <c r="Q36" s="103">
        <v>37.941000000000003</v>
      </c>
      <c r="R36" s="103">
        <v>100.87</v>
      </c>
      <c r="S36" s="103">
        <v>8.3390000000000004</v>
      </c>
      <c r="T36" s="103">
        <v>12.164999999999999</v>
      </c>
      <c r="U36" s="103">
        <v>7.0960000000000001</v>
      </c>
      <c r="V36" s="103">
        <v>10.837999999999999</v>
      </c>
      <c r="W36" s="103">
        <v>14.11</v>
      </c>
      <c r="X36" s="103">
        <v>3.0619999999999998</v>
      </c>
      <c r="Y36" s="103">
        <v>9.5960000000000001</v>
      </c>
      <c r="Z36" s="103">
        <v>6.351</v>
      </c>
      <c r="AA36" s="103">
        <v>12.425000000000001</v>
      </c>
      <c r="AB36" s="103">
        <v>49.243000000000002</v>
      </c>
      <c r="AC36" s="103">
        <v>4.359</v>
      </c>
      <c r="AD36" s="103">
        <v>10.398999999999999</v>
      </c>
      <c r="AE36" s="103">
        <v>630.57500000000005</v>
      </c>
      <c r="AF36" s="103">
        <v>241.851</v>
      </c>
      <c r="AG36" s="103">
        <v>1333.1880000000001</v>
      </c>
      <c r="AH36" s="103">
        <v>551.048</v>
      </c>
      <c r="AI36" s="103">
        <v>38.545999999999999</v>
      </c>
      <c r="AJ36" s="103">
        <v>7.3710000000000004</v>
      </c>
      <c r="AK36" s="103">
        <v>6.5</v>
      </c>
      <c r="AL36" s="103">
        <v>50.393999999999998</v>
      </c>
      <c r="AM36" s="103">
        <v>1260.3399999999999</v>
      </c>
      <c r="AN36" s="103">
        <v>120.328</v>
      </c>
      <c r="AO36" s="103">
        <v>338.221</v>
      </c>
      <c r="AP36" s="103">
        <v>49.445</v>
      </c>
      <c r="AQ36" s="103">
        <v>20.36</v>
      </c>
      <c r="AR36" s="103">
        <v>193.34100000000001</v>
      </c>
      <c r="AS36" s="103">
        <v>18.779</v>
      </c>
      <c r="AT36" s="103">
        <v>19.931999999999999</v>
      </c>
      <c r="AU36" s="103">
        <v>28.042999999999999</v>
      </c>
      <c r="AV36" s="103">
        <v>317.47500000000002</v>
      </c>
      <c r="AW36" s="103">
        <v>62.954000000000001</v>
      </c>
      <c r="AX36" s="103">
        <v>86.903999999999996</v>
      </c>
      <c r="AY36" s="103">
        <v>179.43600000000001</v>
      </c>
      <c r="AZ36" s="103">
        <v>20.669</v>
      </c>
      <c r="BA36" s="103">
        <v>337.80399999999997</v>
      </c>
      <c r="BB36" s="103">
        <v>37.92</v>
      </c>
      <c r="BC36" s="103">
        <v>64.656999999999996</v>
      </c>
      <c r="BD36" s="103">
        <v>43.542999999999999</v>
      </c>
      <c r="BE36" s="103">
        <v>5.383</v>
      </c>
      <c r="BF36" s="103">
        <v>93.191999999999993</v>
      </c>
      <c r="BG36" s="103">
        <v>285.74099999999999</v>
      </c>
      <c r="BH36" s="103">
        <v>70.814999999999998</v>
      </c>
      <c r="BI36" s="103">
        <v>56.936999999999998</v>
      </c>
      <c r="BJ36" s="103">
        <v>97.165999999999997</v>
      </c>
      <c r="BK36" s="103">
        <v>61.203000000000003</v>
      </c>
      <c r="BL36" s="103">
        <v>15.711</v>
      </c>
      <c r="BM36" s="103">
        <v>43.442</v>
      </c>
      <c r="BN36" s="103">
        <v>1.4430000000000001</v>
      </c>
      <c r="BO36" s="103">
        <v>18.734000000000002</v>
      </c>
      <c r="BP36" s="103">
        <v>0</v>
      </c>
      <c r="BQ36" s="104"/>
      <c r="BR36" s="105">
        <v>9704.3610000000008</v>
      </c>
      <c r="BS36" s="106">
        <v>892.947</v>
      </c>
      <c r="BT36" s="106">
        <v>0</v>
      </c>
      <c r="BU36" s="106">
        <v>1.454</v>
      </c>
      <c r="BV36" s="107">
        <f t="shared" si="0"/>
        <v>894.40099999999995</v>
      </c>
      <c r="BW36" s="106">
        <v>146.27699999999999</v>
      </c>
      <c r="BX36" s="106"/>
      <c r="BY36" s="106">
        <v>-2480.9070000000002</v>
      </c>
      <c r="BZ36" s="108">
        <f t="shared" si="1"/>
        <v>-2480.9070000000002</v>
      </c>
      <c r="CA36" s="109">
        <f t="shared" si="2"/>
        <v>-2334.63</v>
      </c>
      <c r="CB36" s="110"/>
      <c r="CC36" s="111"/>
      <c r="CD36" s="111"/>
      <c r="CE36" s="112"/>
      <c r="CF36" s="108">
        <v>13792.866</v>
      </c>
      <c r="CG36" s="108">
        <f t="shared" si="3"/>
        <v>12352.636999999999</v>
      </c>
      <c r="CH36" s="113">
        <f t="shared" si="4"/>
        <v>22056.998</v>
      </c>
      <c r="CI36" s="114"/>
      <c r="CJ36" s="114"/>
    </row>
    <row r="37" spans="2:88" x14ac:dyDescent="0.2">
      <c r="B37" s="100">
        <v>1</v>
      </c>
      <c r="C37" s="115" t="s">
        <v>193</v>
      </c>
      <c r="D37" s="116" t="s">
        <v>112</v>
      </c>
      <c r="E37" s="103">
        <v>1.446</v>
      </c>
      <c r="F37" s="103">
        <v>0.28100000000000003</v>
      </c>
      <c r="G37" s="103">
        <v>7.694</v>
      </c>
      <c r="H37" s="103">
        <v>11.416</v>
      </c>
      <c r="I37" s="103">
        <v>9.7059999999999995</v>
      </c>
      <c r="J37" s="103">
        <v>18.684999999999999</v>
      </c>
      <c r="K37" s="103">
        <v>4.1820000000000004</v>
      </c>
      <c r="L37" s="103">
        <v>0.9</v>
      </c>
      <c r="M37" s="103">
        <v>532.58799999999997</v>
      </c>
      <c r="N37" s="103"/>
      <c r="O37" s="103"/>
      <c r="P37" s="103">
        <v>3.1030000000000002</v>
      </c>
      <c r="Q37" s="103">
        <v>1.877</v>
      </c>
      <c r="R37" s="103">
        <v>2.8559999999999999</v>
      </c>
      <c r="S37" s="103">
        <v>2.3330000000000002</v>
      </c>
      <c r="T37" s="103">
        <v>3.6280000000000001</v>
      </c>
      <c r="U37" s="103">
        <v>1.6359999999999999</v>
      </c>
      <c r="V37" s="103">
        <v>1.8540000000000001</v>
      </c>
      <c r="W37" s="103">
        <v>3.5339999999999998</v>
      </c>
      <c r="X37" s="103">
        <v>0.80800000000000005</v>
      </c>
      <c r="Y37" s="103">
        <v>2.4140000000000001</v>
      </c>
      <c r="Z37" s="103">
        <v>1.4650000000000001</v>
      </c>
      <c r="AA37" s="103">
        <v>3.2949999999999999</v>
      </c>
      <c r="AB37" s="103">
        <v>7.9260000000000002</v>
      </c>
      <c r="AC37" s="103">
        <v>0.753</v>
      </c>
      <c r="AD37" s="103">
        <v>3.4990000000000001</v>
      </c>
      <c r="AE37" s="103">
        <v>58.146999999999998</v>
      </c>
      <c r="AF37" s="103">
        <v>144.595</v>
      </c>
      <c r="AG37" s="103">
        <v>545.78300000000002</v>
      </c>
      <c r="AH37" s="103">
        <v>661.17100000000005</v>
      </c>
      <c r="AI37" s="103">
        <v>57.640999999999998</v>
      </c>
      <c r="AJ37" s="103">
        <v>1.1739999999999999</v>
      </c>
      <c r="AK37" s="103">
        <v>1.1950000000000001</v>
      </c>
      <c r="AL37" s="103">
        <v>51.235999999999997</v>
      </c>
      <c r="AM37" s="103">
        <v>261.14400000000001</v>
      </c>
      <c r="AN37" s="103">
        <v>18.574000000000002</v>
      </c>
      <c r="AO37" s="103">
        <v>1520.6310000000001</v>
      </c>
      <c r="AP37" s="103">
        <v>322.62200000000001</v>
      </c>
      <c r="AQ37" s="103">
        <v>4.1669999999999998</v>
      </c>
      <c r="AR37" s="103">
        <v>454.495</v>
      </c>
      <c r="AS37" s="103">
        <v>5.609</v>
      </c>
      <c r="AT37" s="103">
        <v>3.4239999999999999</v>
      </c>
      <c r="AU37" s="103">
        <v>209.501</v>
      </c>
      <c r="AV37" s="103">
        <v>34.137999999999998</v>
      </c>
      <c r="AW37" s="103">
        <v>0.41799999999999998</v>
      </c>
      <c r="AX37" s="103">
        <v>13.608000000000001</v>
      </c>
      <c r="AY37" s="103">
        <v>613.20699999999999</v>
      </c>
      <c r="AZ37" s="103">
        <v>9.3629999999999995</v>
      </c>
      <c r="BA37" s="103">
        <v>426.80500000000001</v>
      </c>
      <c r="BB37" s="103">
        <v>92.481999999999999</v>
      </c>
      <c r="BC37" s="103">
        <v>12.896000000000001</v>
      </c>
      <c r="BD37" s="103">
        <v>439.33600000000001</v>
      </c>
      <c r="BE37" s="103">
        <v>0.97</v>
      </c>
      <c r="BF37" s="103">
        <v>649.27099999999996</v>
      </c>
      <c r="BG37" s="103">
        <v>515.11400000000003</v>
      </c>
      <c r="BH37" s="103">
        <v>257.07</v>
      </c>
      <c r="BI37" s="103">
        <v>8.9920000000000009</v>
      </c>
      <c r="BJ37" s="103">
        <v>11.428000000000001</v>
      </c>
      <c r="BK37" s="103">
        <v>349.98</v>
      </c>
      <c r="BL37" s="103">
        <v>160.43</v>
      </c>
      <c r="BM37" s="103">
        <v>275.67200000000003</v>
      </c>
      <c r="BN37" s="103">
        <v>0.41</v>
      </c>
      <c r="BO37" s="103">
        <v>45.594999999999999</v>
      </c>
      <c r="BP37" s="103">
        <v>0</v>
      </c>
      <c r="BQ37" s="104"/>
      <c r="BR37" s="105">
        <v>8866.1730000000007</v>
      </c>
      <c r="BS37" s="106">
        <v>62.610999999999997</v>
      </c>
      <c r="BT37" s="106">
        <v>0</v>
      </c>
      <c r="BU37" s="106">
        <v>1.1439999999999999</v>
      </c>
      <c r="BV37" s="107">
        <f t="shared" si="0"/>
        <v>63.754999999999995</v>
      </c>
      <c r="BW37" s="106">
        <v>34.703000000000003</v>
      </c>
      <c r="BX37" s="106"/>
      <c r="BY37" s="106">
        <v>-763.06500000000005</v>
      </c>
      <c r="BZ37" s="108">
        <f t="shared" si="1"/>
        <v>-763.06500000000005</v>
      </c>
      <c r="CA37" s="109">
        <f t="shared" si="2"/>
        <v>-728.36200000000008</v>
      </c>
      <c r="CB37" s="110"/>
      <c r="CC37" s="111"/>
      <c r="CD37" s="111"/>
      <c r="CE37" s="112"/>
      <c r="CF37" s="108">
        <v>217.41800000000001</v>
      </c>
      <c r="CG37" s="108">
        <f t="shared" si="3"/>
        <v>-447.18900000000008</v>
      </c>
      <c r="CH37" s="113">
        <f t="shared" si="4"/>
        <v>8418.9840000000004</v>
      </c>
      <c r="CI37" s="114"/>
      <c r="CJ37" s="114"/>
    </row>
    <row r="38" spans="2:88" x14ac:dyDescent="0.2">
      <c r="B38" s="100">
        <v>1</v>
      </c>
      <c r="C38" s="115" t="s">
        <v>194</v>
      </c>
      <c r="D38" s="116" t="s">
        <v>113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4"/>
      <c r="BR38" s="105"/>
      <c r="BS38" s="106"/>
      <c r="BT38" s="106"/>
      <c r="BU38" s="106"/>
      <c r="BV38" s="107"/>
      <c r="BW38" s="106"/>
      <c r="BX38" s="106"/>
      <c r="BY38" s="106"/>
      <c r="BZ38" s="108"/>
      <c r="CA38" s="109"/>
      <c r="CB38" s="110"/>
      <c r="CC38" s="111"/>
      <c r="CD38" s="111"/>
      <c r="CE38" s="112"/>
      <c r="CF38" s="108"/>
      <c r="CG38" s="108"/>
      <c r="CH38" s="113"/>
      <c r="CI38" s="114"/>
      <c r="CJ38" s="114"/>
    </row>
    <row r="39" spans="2:88" x14ac:dyDescent="0.2">
      <c r="B39" s="100">
        <v>1</v>
      </c>
      <c r="C39" s="115" t="s">
        <v>195</v>
      </c>
      <c r="D39" s="116" t="s">
        <v>114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4"/>
      <c r="BR39" s="105"/>
      <c r="BS39" s="106"/>
      <c r="BT39" s="106"/>
      <c r="BU39" s="106"/>
      <c r="BV39" s="107"/>
      <c r="BW39" s="106"/>
      <c r="BX39" s="106"/>
      <c r="BY39" s="106"/>
      <c r="BZ39" s="108"/>
      <c r="CA39" s="109"/>
      <c r="CB39" s="110"/>
      <c r="CC39" s="111"/>
      <c r="CD39" s="111"/>
      <c r="CE39" s="112"/>
      <c r="CF39" s="108"/>
      <c r="CG39" s="108"/>
      <c r="CH39" s="113"/>
      <c r="CI39" s="114"/>
      <c r="CJ39" s="114"/>
    </row>
    <row r="40" spans="2:88" x14ac:dyDescent="0.2">
      <c r="B40" s="100">
        <v>1</v>
      </c>
      <c r="C40" s="115" t="s">
        <v>196</v>
      </c>
      <c r="D40" s="116" t="s">
        <v>115</v>
      </c>
      <c r="E40" s="103">
        <v>1630.93</v>
      </c>
      <c r="F40" s="103">
        <v>119.727</v>
      </c>
      <c r="G40" s="103">
        <v>1382.3789999999999</v>
      </c>
      <c r="H40" s="103">
        <v>3089.8119999999999</v>
      </c>
      <c r="I40" s="103">
        <v>806.33</v>
      </c>
      <c r="J40" s="103">
        <v>33.947000000000003</v>
      </c>
      <c r="K40" s="103">
        <v>472.63900000000001</v>
      </c>
      <c r="L40" s="103">
        <v>504.80500000000001</v>
      </c>
      <c r="M40" s="103">
        <v>207.989</v>
      </c>
      <c r="N40" s="103"/>
      <c r="O40" s="103"/>
      <c r="P40" s="103">
        <v>7249.5349999999999</v>
      </c>
      <c r="Q40" s="103">
        <v>414.03199999999998</v>
      </c>
      <c r="R40" s="103">
        <v>485.608</v>
      </c>
      <c r="S40" s="103">
        <v>293.202</v>
      </c>
      <c r="T40" s="103">
        <v>289.42399999999998</v>
      </c>
      <c r="U40" s="103">
        <v>66.974999999999994</v>
      </c>
      <c r="V40" s="103">
        <v>117.7</v>
      </c>
      <c r="W40" s="103">
        <v>142.93600000000001</v>
      </c>
      <c r="X40" s="103">
        <v>91.343999999999994</v>
      </c>
      <c r="Y40" s="103">
        <v>133.55500000000001</v>
      </c>
      <c r="Z40" s="103">
        <v>120.88200000000001</v>
      </c>
      <c r="AA40" s="103">
        <v>295.82900000000001</v>
      </c>
      <c r="AB40" s="103">
        <v>202.172</v>
      </c>
      <c r="AC40" s="103">
        <v>56.887</v>
      </c>
      <c r="AD40" s="103">
        <v>723.16800000000001</v>
      </c>
      <c r="AE40" s="103">
        <v>5162.9269999999997</v>
      </c>
      <c r="AF40" s="103">
        <v>591.596</v>
      </c>
      <c r="AG40" s="103">
        <v>1026.7380000000001</v>
      </c>
      <c r="AH40" s="103">
        <v>921.52099999999996</v>
      </c>
      <c r="AI40" s="103">
        <v>2451.047</v>
      </c>
      <c r="AJ40" s="103">
        <v>1714.3869999999999</v>
      </c>
      <c r="AK40" s="103">
        <v>1347.644</v>
      </c>
      <c r="AL40" s="103">
        <v>1227.672</v>
      </c>
      <c r="AM40" s="103">
        <v>64.465000000000003</v>
      </c>
      <c r="AN40" s="103">
        <v>359.11900000000003</v>
      </c>
      <c r="AO40" s="103">
        <v>67.697000000000003</v>
      </c>
      <c r="AP40" s="103">
        <v>75.903000000000006</v>
      </c>
      <c r="AQ40" s="103">
        <v>177.161</v>
      </c>
      <c r="AR40" s="103">
        <v>297.65899999999999</v>
      </c>
      <c r="AS40" s="103">
        <v>59.962000000000003</v>
      </c>
      <c r="AT40" s="103">
        <v>63.206000000000003</v>
      </c>
      <c r="AU40" s="103">
        <v>114.803</v>
      </c>
      <c r="AV40" s="103">
        <v>220.36099999999999</v>
      </c>
      <c r="AW40" s="103">
        <v>552.16200000000003</v>
      </c>
      <c r="AX40" s="103">
        <v>81.462999999999994</v>
      </c>
      <c r="AY40" s="103">
        <v>187.358</v>
      </c>
      <c r="AZ40" s="103">
        <v>26.785</v>
      </c>
      <c r="BA40" s="103">
        <v>262.31299999999999</v>
      </c>
      <c r="BB40" s="103">
        <v>243.13900000000001</v>
      </c>
      <c r="BC40" s="103">
        <v>150.79400000000001</v>
      </c>
      <c r="BD40" s="103">
        <v>41.634999999999998</v>
      </c>
      <c r="BE40" s="103">
        <v>24.641999999999999</v>
      </c>
      <c r="BF40" s="103">
        <v>627.024</v>
      </c>
      <c r="BG40" s="103">
        <v>624.72799999999995</v>
      </c>
      <c r="BH40" s="103">
        <v>266.94200000000001</v>
      </c>
      <c r="BI40" s="103">
        <v>2379.6179999999999</v>
      </c>
      <c r="BJ40" s="103">
        <v>416.36500000000001</v>
      </c>
      <c r="BK40" s="103">
        <v>296.12900000000002</v>
      </c>
      <c r="BL40" s="103">
        <v>62.86</v>
      </c>
      <c r="BM40" s="103">
        <v>123.06399999999999</v>
      </c>
      <c r="BN40" s="103">
        <v>7.5090000000000003</v>
      </c>
      <c r="BO40" s="103">
        <v>65.457999999999998</v>
      </c>
      <c r="BP40" s="103">
        <v>0</v>
      </c>
      <c r="BQ40" s="104"/>
      <c r="BR40" s="105">
        <v>41315.663</v>
      </c>
      <c r="BS40" s="106">
        <v>9943.3349999999991</v>
      </c>
      <c r="BT40" s="106">
        <v>0</v>
      </c>
      <c r="BU40" s="106">
        <v>197.16399999999999</v>
      </c>
      <c r="BV40" s="107">
        <f t="shared" si="0"/>
        <v>10140.499</v>
      </c>
      <c r="BW40" s="106">
        <v>2158.297</v>
      </c>
      <c r="BX40" s="106"/>
      <c r="BY40" s="106">
        <v>15102.73</v>
      </c>
      <c r="BZ40" s="108">
        <f t="shared" si="1"/>
        <v>15102.73</v>
      </c>
      <c r="CA40" s="109">
        <f t="shared" si="2"/>
        <v>17261.026999999998</v>
      </c>
      <c r="CB40" s="110"/>
      <c r="CC40" s="111"/>
      <c r="CD40" s="111"/>
      <c r="CE40" s="112"/>
      <c r="CF40" s="108">
        <v>118769.78200000001</v>
      </c>
      <c r="CG40" s="108">
        <f t="shared" si="3"/>
        <v>146171.30800000002</v>
      </c>
      <c r="CH40" s="113">
        <f t="shared" si="4"/>
        <v>187486.97100000002</v>
      </c>
      <c r="CI40" s="114"/>
      <c r="CJ40" s="114"/>
    </row>
    <row r="41" spans="2:88" x14ac:dyDescent="0.2">
      <c r="B41" s="100">
        <v>1</v>
      </c>
      <c r="C41" s="115" t="s">
        <v>197</v>
      </c>
      <c r="D41" s="116" t="s">
        <v>116</v>
      </c>
      <c r="E41" s="103">
        <v>196.494</v>
      </c>
      <c r="F41" s="103">
        <v>34.573</v>
      </c>
      <c r="G41" s="103">
        <v>95.647000000000006</v>
      </c>
      <c r="H41" s="103">
        <v>310.34899999999999</v>
      </c>
      <c r="I41" s="103">
        <v>1998.4939999999999</v>
      </c>
      <c r="J41" s="103">
        <v>32.055999999999997</v>
      </c>
      <c r="K41" s="103">
        <v>96.129000000000005</v>
      </c>
      <c r="L41" s="103">
        <v>94.302000000000007</v>
      </c>
      <c r="M41" s="103">
        <v>28.728999999999999</v>
      </c>
      <c r="N41" s="103"/>
      <c r="O41" s="103"/>
      <c r="P41" s="103">
        <v>328.72199999999998</v>
      </c>
      <c r="Q41" s="103">
        <v>478.36399999999998</v>
      </c>
      <c r="R41" s="103">
        <v>56.072000000000003</v>
      </c>
      <c r="S41" s="103">
        <v>35.207000000000001</v>
      </c>
      <c r="T41" s="103">
        <v>105.288</v>
      </c>
      <c r="U41" s="103">
        <v>17.673999999999999</v>
      </c>
      <c r="V41" s="103">
        <v>331.29899999999998</v>
      </c>
      <c r="W41" s="103">
        <v>228.5</v>
      </c>
      <c r="X41" s="103">
        <v>28.064</v>
      </c>
      <c r="Y41" s="103">
        <v>53.246000000000002</v>
      </c>
      <c r="Z41" s="103">
        <v>63.383000000000003</v>
      </c>
      <c r="AA41" s="103">
        <v>67.578000000000003</v>
      </c>
      <c r="AB41" s="103">
        <v>51.158999999999999</v>
      </c>
      <c r="AC41" s="103">
        <v>9.7949999999999999</v>
      </c>
      <c r="AD41" s="103">
        <v>560.71500000000003</v>
      </c>
      <c r="AE41" s="103">
        <v>4019.701</v>
      </c>
      <c r="AF41" s="103">
        <v>48.637999999999998</v>
      </c>
      <c r="AG41" s="103">
        <v>270.81900000000002</v>
      </c>
      <c r="AH41" s="103">
        <v>183.846</v>
      </c>
      <c r="AI41" s="103">
        <v>287.55099999999999</v>
      </c>
      <c r="AJ41" s="103">
        <v>2.157</v>
      </c>
      <c r="AK41" s="103">
        <v>3.5659999999999998</v>
      </c>
      <c r="AL41" s="103">
        <v>139.28399999999999</v>
      </c>
      <c r="AM41" s="103">
        <v>2.9159999999999999</v>
      </c>
      <c r="AN41" s="103">
        <v>56.204999999999998</v>
      </c>
      <c r="AO41" s="103">
        <v>31.460999999999999</v>
      </c>
      <c r="AP41" s="103">
        <v>19.367999999999999</v>
      </c>
      <c r="AQ41" s="103">
        <v>8.41</v>
      </c>
      <c r="AR41" s="103">
        <v>71.786000000000001</v>
      </c>
      <c r="AS41" s="103">
        <v>6.0330000000000004</v>
      </c>
      <c r="AT41" s="103">
        <v>5.2549999999999999</v>
      </c>
      <c r="AU41" s="103">
        <v>8.8849999999999998</v>
      </c>
      <c r="AV41" s="103">
        <v>82.087000000000003</v>
      </c>
      <c r="AW41" s="103">
        <v>249.678</v>
      </c>
      <c r="AX41" s="103">
        <v>30.417999999999999</v>
      </c>
      <c r="AY41" s="103">
        <v>78.998999999999995</v>
      </c>
      <c r="AZ41" s="103">
        <v>27.640999999999998</v>
      </c>
      <c r="BA41" s="103">
        <v>15.083</v>
      </c>
      <c r="BB41" s="103">
        <v>19.158000000000001</v>
      </c>
      <c r="BC41" s="103">
        <v>33.640999999999998</v>
      </c>
      <c r="BD41" s="103">
        <v>14.23</v>
      </c>
      <c r="BE41" s="103">
        <v>2.3250000000000002</v>
      </c>
      <c r="BF41" s="103">
        <v>126.17700000000001</v>
      </c>
      <c r="BG41" s="103">
        <v>45.055999999999997</v>
      </c>
      <c r="BH41" s="103">
        <v>35.783999999999999</v>
      </c>
      <c r="BI41" s="103">
        <v>40.902000000000001</v>
      </c>
      <c r="BJ41" s="103">
        <v>67.754999999999995</v>
      </c>
      <c r="BK41" s="103">
        <v>19.029</v>
      </c>
      <c r="BL41" s="103">
        <v>7.9020000000000001</v>
      </c>
      <c r="BM41" s="103">
        <v>13.75</v>
      </c>
      <c r="BN41" s="103">
        <v>0.69299999999999995</v>
      </c>
      <c r="BO41" s="103">
        <v>6.2859999999999996</v>
      </c>
      <c r="BP41" s="103">
        <v>0</v>
      </c>
      <c r="BQ41" s="104"/>
      <c r="BR41" s="105">
        <v>11384.314</v>
      </c>
      <c r="BS41" s="106">
        <v>270.06700000000001</v>
      </c>
      <c r="BT41" s="106">
        <v>0</v>
      </c>
      <c r="BU41" s="106">
        <v>165.76599999999999</v>
      </c>
      <c r="BV41" s="107">
        <f t="shared" si="0"/>
        <v>435.83299999999997</v>
      </c>
      <c r="BW41" s="106">
        <v>814.70399999999995</v>
      </c>
      <c r="BX41" s="106"/>
      <c r="BY41" s="106">
        <v>25.670999999999999</v>
      </c>
      <c r="BZ41" s="108">
        <f t="shared" si="1"/>
        <v>25.670999999999999</v>
      </c>
      <c r="CA41" s="109">
        <f t="shared" si="2"/>
        <v>840.375</v>
      </c>
      <c r="CB41" s="110"/>
      <c r="CC41" s="111"/>
      <c r="CD41" s="111"/>
      <c r="CE41" s="112"/>
      <c r="CF41" s="108">
        <v>5807.5039999999999</v>
      </c>
      <c r="CG41" s="108">
        <f t="shared" si="3"/>
        <v>7083.7119999999995</v>
      </c>
      <c r="CH41" s="113">
        <f t="shared" si="4"/>
        <v>18468.025999999998</v>
      </c>
      <c r="CI41" s="114"/>
      <c r="CJ41" s="114"/>
    </row>
    <row r="42" spans="2:88" x14ac:dyDescent="0.2">
      <c r="B42" s="100">
        <v>1</v>
      </c>
      <c r="C42" s="115" t="s">
        <v>198</v>
      </c>
      <c r="D42" s="116" t="s">
        <v>117</v>
      </c>
      <c r="E42" s="103">
        <v>56.238</v>
      </c>
      <c r="F42" s="103">
        <v>3.0870000000000002</v>
      </c>
      <c r="G42" s="103">
        <v>38.345999999999997</v>
      </c>
      <c r="H42" s="103">
        <v>1653.4680000000001</v>
      </c>
      <c r="I42" s="103">
        <v>103.762</v>
      </c>
      <c r="J42" s="103">
        <v>8.375</v>
      </c>
      <c r="K42" s="103">
        <v>277.99799999999999</v>
      </c>
      <c r="L42" s="103">
        <v>5.7030000000000003</v>
      </c>
      <c r="M42" s="103">
        <v>2.7509999999999999</v>
      </c>
      <c r="N42" s="103"/>
      <c r="O42" s="103"/>
      <c r="P42" s="103">
        <v>127.19</v>
      </c>
      <c r="Q42" s="103">
        <v>274.97899999999998</v>
      </c>
      <c r="R42" s="103">
        <v>2339.2060000000001</v>
      </c>
      <c r="S42" s="103">
        <v>575.95699999999999</v>
      </c>
      <c r="T42" s="103">
        <v>229.35300000000001</v>
      </c>
      <c r="U42" s="103">
        <v>11.96</v>
      </c>
      <c r="V42" s="103">
        <v>41.207000000000001</v>
      </c>
      <c r="W42" s="103">
        <v>79.043999999999997</v>
      </c>
      <c r="X42" s="103">
        <v>30.896000000000001</v>
      </c>
      <c r="Y42" s="103">
        <v>124.34</v>
      </c>
      <c r="Z42" s="103">
        <v>18.402999999999999</v>
      </c>
      <c r="AA42" s="103">
        <v>16.945</v>
      </c>
      <c r="AB42" s="103">
        <v>14.384</v>
      </c>
      <c r="AC42" s="103">
        <v>25.513000000000002</v>
      </c>
      <c r="AD42" s="103">
        <v>32.304000000000002</v>
      </c>
      <c r="AE42" s="103">
        <v>22945.679</v>
      </c>
      <c r="AF42" s="103">
        <v>147.602</v>
      </c>
      <c r="AG42" s="103">
        <v>81.629000000000005</v>
      </c>
      <c r="AH42" s="103">
        <v>47.542000000000002</v>
      </c>
      <c r="AI42" s="103">
        <v>110.11199999999999</v>
      </c>
      <c r="AJ42" s="103">
        <v>2.649</v>
      </c>
      <c r="AK42" s="103">
        <v>3.7650000000000001</v>
      </c>
      <c r="AL42" s="103">
        <v>1350.7349999999999</v>
      </c>
      <c r="AM42" s="103">
        <v>3.177</v>
      </c>
      <c r="AN42" s="103">
        <v>105.021</v>
      </c>
      <c r="AO42" s="103">
        <v>10.146000000000001</v>
      </c>
      <c r="AP42" s="103">
        <v>5.8070000000000004</v>
      </c>
      <c r="AQ42" s="103">
        <v>6.9749999999999996</v>
      </c>
      <c r="AR42" s="103">
        <v>28.36</v>
      </c>
      <c r="AS42" s="103">
        <v>8.75</v>
      </c>
      <c r="AT42" s="103">
        <v>4.7309999999999999</v>
      </c>
      <c r="AU42" s="103">
        <v>8.7810000000000006</v>
      </c>
      <c r="AV42" s="103">
        <v>197.821</v>
      </c>
      <c r="AW42" s="103">
        <v>1372.0150000000001</v>
      </c>
      <c r="AX42" s="103">
        <v>9.59</v>
      </c>
      <c r="AY42" s="103">
        <v>26.189</v>
      </c>
      <c r="AZ42" s="103">
        <v>8.1630000000000003</v>
      </c>
      <c r="BA42" s="103">
        <v>9.5269999999999992</v>
      </c>
      <c r="BB42" s="103">
        <v>6.1379999999999999</v>
      </c>
      <c r="BC42" s="103">
        <v>17.478000000000002</v>
      </c>
      <c r="BD42" s="103">
        <v>3.4670000000000001</v>
      </c>
      <c r="BE42" s="103">
        <v>1.014</v>
      </c>
      <c r="BF42" s="103">
        <v>31.788</v>
      </c>
      <c r="BG42" s="103">
        <v>1745.067</v>
      </c>
      <c r="BH42" s="103">
        <v>95.808000000000007</v>
      </c>
      <c r="BI42" s="103">
        <v>32.942</v>
      </c>
      <c r="BJ42" s="103">
        <v>39.776000000000003</v>
      </c>
      <c r="BK42" s="103">
        <v>10.295</v>
      </c>
      <c r="BL42" s="103">
        <v>16.087</v>
      </c>
      <c r="BM42" s="103">
        <v>7.9480000000000004</v>
      </c>
      <c r="BN42" s="103">
        <v>0.61199999999999999</v>
      </c>
      <c r="BO42" s="103">
        <v>3.101</v>
      </c>
      <c r="BP42" s="103">
        <v>0</v>
      </c>
      <c r="BQ42" s="104"/>
      <c r="BR42" s="105">
        <v>34597.696000000004</v>
      </c>
      <c r="BS42" s="106">
        <v>864.51400000000001</v>
      </c>
      <c r="BT42" s="106">
        <v>0</v>
      </c>
      <c r="BU42" s="106">
        <v>33.57</v>
      </c>
      <c r="BV42" s="107">
        <f t="shared" si="0"/>
        <v>898.08400000000006</v>
      </c>
      <c r="BW42" s="106">
        <v>526.02300000000002</v>
      </c>
      <c r="BX42" s="106"/>
      <c r="BY42" s="106">
        <v>4877.799</v>
      </c>
      <c r="BZ42" s="108">
        <f t="shared" si="1"/>
        <v>4877.799</v>
      </c>
      <c r="CA42" s="109">
        <f t="shared" si="2"/>
        <v>5403.8220000000001</v>
      </c>
      <c r="CB42" s="110"/>
      <c r="CC42" s="111"/>
      <c r="CD42" s="111"/>
      <c r="CE42" s="112"/>
      <c r="CF42" s="108">
        <v>3690.3649999999998</v>
      </c>
      <c r="CG42" s="108">
        <f t="shared" si="3"/>
        <v>9992.2710000000006</v>
      </c>
      <c r="CH42" s="113">
        <f t="shared" si="4"/>
        <v>44589.967000000004</v>
      </c>
      <c r="CI42" s="114"/>
      <c r="CJ42" s="114"/>
    </row>
    <row r="43" spans="2:88" x14ac:dyDescent="0.2">
      <c r="B43" s="100">
        <v>1</v>
      </c>
      <c r="C43" s="115" t="s">
        <v>199</v>
      </c>
      <c r="D43" s="116" t="s">
        <v>118</v>
      </c>
      <c r="E43" s="103">
        <v>8.14</v>
      </c>
      <c r="F43" s="103">
        <v>2.133</v>
      </c>
      <c r="G43" s="103">
        <v>34.814999999999998</v>
      </c>
      <c r="H43" s="103">
        <v>562.54700000000003</v>
      </c>
      <c r="I43" s="103">
        <v>100.392</v>
      </c>
      <c r="J43" s="103">
        <v>93.311999999999998</v>
      </c>
      <c r="K43" s="103">
        <v>280.97699999999998</v>
      </c>
      <c r="L43" s="103">
        <v>10.291</v>
      </c>
      <c r="M43" s="103">
        <v>4.3440000000000003</v>
      </c>
      <c r="N43" s="103"/>
      <c r="O43" s="103"/>
      <c r="P43" s="103">
        <v>147.68100000000001</v>
      </c>
      <c r="Q43" s="103">
        <v>164.31100000000001</v>
      </c>
      <c r="R43" s="103">
        <v>2014.328</v>
      </c>
      <c r="S43" s="103">
        <v>8280.6360000000004</v>
      </c>
      <c r="T43" s="103">
        <v>2975.085</v>
      </c>
      <c r="U43" s="103">
        <v>34.485999999999997</v>
      </c>
      <c r="V43" s="103">
        <v>476.67899999999997</v>
      </c>
      <c r="W43" s="103">
        <v>997.76199999999994</v>
      </c>
      <c r="X43" s="103">
        <v>1650.028</v>
      </c>
      <c r="Y43" s="103">
        <v>654.90200000000004</v>
      </c>
      <c r="Z43" s="103">
        <v>318.56200000000001</v>
      </c>
      <c r="AA43" s="103">
        <v>201.267</v>
      </c>
      <c r="AB43" s="103">
        <v>13.393000000000001</v>
      </c>
      <c r="AC43" s="103">
        <v>1.873</v>
      </c>
      <c r="AD43" s="103">
        <v>23.122</v>
      </c>
      <c r="AE43" s="103">
        <v>816.33</v>
      </c>
      <c r="AF43" s="103">
        <v>210.39400000000001</v>
      </c>
      <c r="AG43" s="103">
        <v>230.21799999999999</v>
      </c>
      <c r="AH43" s="103">
        <v>150.458</v>
      </c>
      <c r="AI43" s="103">
        <v>33.012</v>
      </c>
      <c r="AJ43" s="103">
        <v>4.1989999999999998</v>
      </c>
      <c r="AK43" s="103">
        <v>5.4349999999999996</v>
      </c>
      <c r="AL43" s="103">
        <v>464.67599999999999</v>
      </c>
      <c r="AM43" s="103">
        <v>4.6920000000000002</v>
      </c>
      <c r="AN43" s="103">
        <v>40.896000000000001</v>
      </c>
      <c r="AO43" s="103">
        <v>13.763</v>
      </c>
      <c r="AP43" s="103">
        <v>6.6710000000000003</v>
      </c>
      <c r="AQ43" s="103">
        <v>16.605</v>
      </c>
      <c r="AR43" s="103">
        <v>45.058</v>
      </c>
      <c r="AS43" s="103">
        <v>16.295999999999999</v>
      </c>
      <c r="AT43" s="103">
        <v>16.288</v>
      </c>
      <c r="AU43" s="103">
        <v>30.678999999999998</v>
      </c>
      <c r="AV43" s="103">
        <v>27.675999999999998</v>
      </c>
      <c r="AW43" s="103">
        <v>16.253</v>
      </c>
      <c r="AX43" s="103">
        <v>14.058</v>
      </c>
      <c r="AY43" s="103">
        <v>35.857999999999997</v>
      </c>
      <c r="AZ43" s="103">
        <v>6.7590000000000003</v>
      </c>
      <c r="BA43" s="103">
        <v>24.422000000000001</v>
      </c>
      <c r="BB43" s="103">
        <v>9.4649999999999999</v>
      </c>
      <c r="BC43" s="103">
        <v>26.547999999999998</v>
      </c>
      <c r="BD43" s="103">
        <v>6.101</v>
      </c>
      <c r="BE43" s="103">
        <v>2.4780000000000002</v>
      </c>
      <c r="BF43" s="103">
        <v>23.617000000000001</v>
      </c>
      <c r="BG43" s="103">
        <v>31.887</v>
      </c>
      <c r="BH43" s="103">
        <v>15.489000000000001</v>
      </c>
      <c r="BI43" s="103">
        <v>29.686</v>
      </c>
      <c r="BJ43" s="103">
        <v>89.67</v>
      </c>
      <c r="BK43" s="103">
        <v>20.632000000000001</v>
      </c>
      <c r="BL43" s="103">
        <v>8.0289999999999999</v>
      </c>
      <c r="BM43" s="103">
        <v>25.998999999999999</v>
      </c>
      <c r="BN43" s="103">
        <v>2.3210000000000002</v>
      </c>
      <c r="BO43" s="103">
        <v>5.6890000000000001</v>
      </c>
      <c r="BP43" s="103">
        <v>0</v>
      </c>
      <c r="BQ43" s="104"/>
      <c r="BR43" s="105">
        <v>21579.373</v>
      </c>
      <c r="BS43" s="106">
        <v>420.43799999999999</v>
      </c>
      <c r="BT43" s="106">
        <v>0</v>
      </c>
      <c r="BU43" s="106">
        <v>29.704999999999998</v>
      </c>
      <c r="BV43" s="107">
        <f t="shared" si="0"/>
        <v>450.14299999999997</v>
      </c>
      <c r="BW43" s="106">
        <v>609.45600000000002</v>
      </c>
      <c r="BX43" s="106"/>
      <c r="BY43" s="106">
        <v>4651.4589999999998</v>
      </c>
      <c r="BZ43" s="108">
        <f t="shared" si="1"/>
        <v>4651.4589999999998</v>
      </c>
      <c r="CA43" s="109">
        <f t="shared" si="2"/>
        <v>5260.915</v>
      </c>
      <c r="CB43" s="110"/>
      <c r="CC43" s="111"/>
      <c r="CD43" s="111"/>
      <c r="CE43" s="112"/>
      <c r="CF43" s="108">
        <v>76280.535999999993</v>
      </c>
      <c r="CG43" s="108">
        <f t="shared" si="3"/>
        <v>81991.593999999997</v>
      </c>
      <c r="CH43" s="113">
        <f t="shared" si="4"/>
        <v>103570.967</v>
      </c>
      <c r="CI43" s="114"/>
      <c r="CJ43" s="114"/>
    </row>
    <row r="44" spans="2:88" x14ac:dyDescent="0.2">
      <c r="B44" s="100">
        <v>1</v>
      </c>
      <c r="C44" s="115" t="s">
        <v>200</v>
      </c>
      <c r="D44" s="116" t="s">
        <v>119</v>
      </c>
      <c r="E44" s="103">
        <v>62.704000000000001</v>
      </c>
      <c r="F44" s="103">
        <v>60.148000000000003</v>
      </c>
      <c r="G44" s="103">
        <v>439.26600000000002</v>
      </c>
      <c r="H44" s="103">
        <v>1979.2059999999999</v>
      </c>
      <c r="I44" s="103">
        <v>196.339</v>
      </c>
      <c r="J44" s="103">
        <v>17.295000000000002</v>
      </c>
      <c r="K44" s="103">
        <v>159.58000000000001</v>
      </c>
      <c r="L44" s="103">
        <v>12.739000000000001</v>
      </c>
      <c r="M44" s="103">
        <v>9.8330000000000002</v>
      </c>
      <c r="N44" s="103"/>
      <c r="O44" s="103"/>
      <c r="P44" s="103">
        <v>105.938</v>
      </c>
      <c r="Q44" s="103">
        <v>22.238</v>
      </c>
      <c r="R44" s="103">
        <v>150.363</v>
      </c>
      <c r="S44" s="103">
        <v>2622.7849999999999</v>
      </c>
      <c r="T44" s="103">
        <v>3456.3519999999999</v>
      </c>
      <c r="U44" s="103">
        <v>927.35900000000004</v>
      </c>
      <c r="V44" s="103">
        <v>1218.703</v>
      </c>
      <c r="W44" s="103">
        <v>4448.0780000000004</v>
      </c>
      <c r="X44" s="103">
        <v>21.245999999999999</v>
      </c>
      <c r="Y44" s="103">
        <v>4714.17</v>
      </c>
      <c r="Z44" s="103">
        <v>32.860999999999997</v>
      </c>
      <c r="AA44" s="103">
        <v>3496.7179999999998</v>
      </c>
      <c r="AB44" s="103">
        <v>47.432000000000002</v>
      </c>
      <c r="AC44" s="103">
        <v>52.331000000000003</v>
      </c>
      <c r="AD44" s="103">
        <v>128.95599999999999</v>
      </c>
      <c r="AE44" s="103">
        <v>5118.3450000000003</v>
      </c>
      <c r="AF44" s="103">
        <v>222.68299999999999</v>
      </c>
      <c r="AG44" s="103">
        <v>286.209</v>
      </c>
      <c r="AH44" s="103">
        <v>266.238</v>
      </c>
      <c r="AI44" s="103">
        <v>42.896999999999998</v>
      </c>
      <c r="AJ44" s="103">
        <v>37.904000000000003</v>
      </c>
      <c r="AK44" s="103">
        <v>5.5119999999999996</v>
      </c>
      <c r="AL44" s="103">
        <v>843.33699999999999</v>
      </c>
      <c r="AM44" s="103">
        <v>9.0549999999999997</v>
      </c>
      <c r="AN44" s="103">
        <v>59.331000000000003</v>
      </c>
      <c r="AO44" s="103">
        <v>31.416</v>
      </c>
      <c r="AP44" s="103">
        <v>21.443999999999999</v>
      </c>
      <c r="AQ44" s="103">
        <v>32.067</v>
      </c>
      <c r="AR44" s="103">
        <v>109.42100000000001</v>
      </c>
      <c r="AS44" s="103">
        <v>39.232999999999997</v>
      </c>
      <c r="AT44" s="103">
        <v>13.948</v>
      </c>
      <c r="AU44" s="103">
        <v>22.922000000000001</v>
      </c>
      <c r="AV44" s="103">
        <v>175.37200000000001</v>
      </c>
      <c r="AW44" s="103">
        <v>25.933</v>
      </c>
      <c r="AX44" s="103">
        <v>50.545000000000002</v>
      </c>
      <c r="AY44" s="103">
        <v>128.12799999999999</v>
      </c>
      <c r="AZ44" s="103">
        <v>34.994</v>
      </c>
      <c r="BA44" s="103">
        <v>28.911000000000001</v>
      </c>
      <c r="BB44" s="103">
        <v>25.568999999999999</v>
      </c>
      <c r="BC44" s="103">
        <v>187.76599999999999</v>
      </c>
      <c r="BD44" s="103">
        <v>17.103999999999999</v>
      </c>
      <c r="BE44" s="103">
        <v>6.5709999999999997</v>
      </c>
      <c r="BF44" s="103">
        <v>82.248999999999995</v>
      </c>
      <c r="BG44" s="103">
        <v>148.761</v>
      </c>
      <c r="BH44" s="103">
        <v>65.263999999999996</v>
      </c>
      <c r="BI44" s="103">
        <v>117.98699999999999</v>
      </c>
      <c r="BJ44" s="103">
        <v>103.712</v>
      </c>
      <c r="BK44" s="103">
        <v>96.847999999999999</v>
      </c>
      <c r="BL44" s="103">
        <v>22.413</v>
      </c>
      <c r="BM44" s="103">
        <v>113.23</v>
      </c>
      <c r="BN44" s="103">
        <v>11.7</v>
      </c>
      <c r="BO44" s="103">
        <v>11.75</v>
      </c>
      <c r="BP44" s="103">
        <v>0</v>
      </c>
      <c r="BQ44" s="104"/>
      <c r="BR44" s="105">
        <v>32999.409</v>
      </c>
      <c r="BS44" s="106">
        <v>517.55700000000002</v>
      </c>
      <c r="BT44" s="106">
        <v>0</v>
      </c>
      <c r="BU44" s="106">
        <v>12.701000000000001</v>
      </c>
      <c r="BV44" s="107">
        <f t="shared" si="0"/>
        <v>530.25800000000004</v>
      </c>
      <c r="BW44" s="106">
        <v>12422.97</v>
      </c>
      <c r="BX44" s="106"/>
      <c r="BY44" s="106">
        <v>2963.0430000000001</v>
      </c>
      <c r="BZ44" s="108">
        <f t="shared" si="1"/>
        <v>2963.0430000000001</v>
      </c>
      <c r="CA44" s="109">
        <f t="shared" si="2"/>
        <v>15386.012999999999</v>
      </c>
      <c r="CB44" s="110"/>
      <c r="CC44" s="111"/>
      <c r="CD44" s="111"/>
      <c r="CE44" s="112"/>
      <c r="CF44" s="108">
        <v>14145.25</v>
      </c>
      <c r="CG44" s="108">
        <f t="shared" si="3"/>
        <v>30061.521000000001</v>
      </c>
      <c r="CH44" s="113">
        <f t="shared" si="4"/>
        <v>63060.93</v>
      </c>
      <c r="CI44" s="114"/>
      <c r="CJ44" s="114"/>
    </row>
    <row r="45" spans="2:88" x14ac:dyDescent="0.2">
      <c r="B45" s="100">
        <v>1</v>
      </c>
      <c r="C45" s="115" t="s">
        <v>201</v>
      </c>
      <c r="D45" s="116" t="s">
        <v>120</v>
      </c>
      <c r="E45" s="103">
        <v>9.6910000000000007</v>
      </c>
      <c r="F45" s="103">
        <v>5.7880000000000003</v>
      </c>
      <c r="G45" s="103">
        <v>41.286000000000001</v>
      </c>
      <c r="H45" s="103">
        <v>269.78500000000003</v>
      </c>
      <c r="I45" s="103">
        <v>170.482</v>
      </c>
      <c r="J45" s="103">
        <v>9.4190000000000005</v>
      </c>
      <c r="K45" s="103">
        <v>29.591999999999999</v>
      </c>
      <c r="L45" s="103">
        <v>14.084</v>
      </c>
      <c r="M45" s="103">
        <v>7.9139999999999997</v>
      </c>
      <c r="N45" s="103"/>
      <c r="O45" s="103"/>
      <c r="P45" s="103">
        <v>43.892000000000003</v>
      </c>
      <c r="Q45" s="103">
        <v>22.651</v>
      </c>
      <c r="R45" s="103">
        <v>22.206</v>
      </c>
      <c r="S45" s="103">
        <v>22.088000000000001</v>
      </c>
      <c r="T45" s="103">
        <v>99.688000000000002</v>
      </c>
      <c r="U45" s="103">
        <v>1521.4469999999999</v>
      </c>
      <c r="V45" s="103">
        <v>572.93899999999996</v>
      </c>
      <c r="W45" s="103">
        <v>148.67599999999999</v>
      </c>
      <c r="X45" s="103">
        <v>35.179000000000002</v>
      </c>
      <c r="Y45" s="103">
        <v>446.529</v>
      </c>
      <c r="Z45" s="103">
        <v>17.414000000000001</v>
      </c>
      <c r="AA45" s="103">
        <v>705.154</v>
      </c>
      <c r="AB45" s="103">
        <v>32.36</v>
      </c>
      <c r="AC45" s="103">
        <v>20.010999999999999</v>
      </c>
      <c r="AD45" s="103">
        <v>10.189</v>
      </c>
      <c r="AE45" s="103">
        <v>1243.3320000000001</v>
      </c>
      <c r="AF45" s="103">
        <v>215.89400000000001</v>
      </c>
      <c r="AG45" s="103">
        <v>246.95699999999999</v>
      </c>
      <c r="AH45" s="103">
        <v>111.78</v>
      </c>
      <c r="AI45" s="103">
        <v>28.940999999999999</v>
      </c>
      <c r="AJ45" s="103">
        <v>5.1440000000000001</v>
      </c>
      <c r="AK45" s="103">
        <v>4.625</v>
      </c>
      <c r="AL45" s="103">
        <v>54.643000000000001</v>
      </c>
      <c r="AM45" s="103">
        <v>152.98099999999999</v>
      </c>
      <c r="AN45" s="103">
        <v>72.691000000000003</v>
      </c>
      <c r="AO45" s="103">
        <v>33.164000000000001</v>
      </c>
      <c r="AP45" s="103">
        <v>30.652000000000001</v>
      </c>
      <c r="AQ45" s="103">
        <v>12.651999999999999</v>
      </c>
      <c r="AR45" s="103">
        <v>120.547</v>
      </c>
      <c r="AS45" s="103">
        <v>13.667</v>
      </c>
      <c r="AT45" s="103">
        <v>11.933</v>
      </c>
      <c r="AU45" s="103">
        <v>16.234999999999999</v>
      </c>
      <c r="AV45" s="103">
        <v>121.71</v>
      </c>
      <c r="AW45" s="103">
        <v>1.3380000000000001</v>
      </c>
      <c r="AX45" s="103">
        <v>42.487000000000002</v>
      </c>
      <c r="AY45" s="103">
        <v>373.07299999999998</v>
      </c>
      <c r="AZ45" s="103">
        <v>16.341000000000001</v>
      </c>
      <c r="BA45" s="103">
        <v>34.606999999999999</v>
      </c>
      <c r="BB45" s="103">
        <v>56.603000000000002</v>
      </c>
      <c r="BC45" s="103">
        <v>189.31399999999999</v>
      </c>
      <c r="BD45" s="103">
        <v>25.273</v>
      </c>
      <c r="BE45" s="103">
        <v>3.6739999999999999</v>
      </c>
      <c r="BF45" s="103">
        <v>77.218000000000004</v>
      </c>
      <c r="BG45" s="103">
        <v>55.25</v>
      </c>
      <c r="BH45" s="103">
        <v>33.691000000000003</v>
      </c>
      <c r="BI45" s="103">
        <v>447.96699999999998</v>
      </c>
      <c r="BJ45" s="103">
        <v>101.99</v>
      </c>
      <c r="BK45" s="103">
        <v>47.625999999999998</v>
      </c>
      <c r="BL45" s="103">
        <v>23.771999999999998</v>
      </c>
      <c r="BM45" s="103">
        <v>41.673000000000002</v>
      </c>
      <c r="BN45" s="103">
        <v>9.2170000000000005</v>
      </c>
      <c r="BO45" s="103">
        <v>15.519</v>
      </c>
      <c r="BP45" s="103">
        <v>0</v>
      </c>
      <c r="BQ45" s="104"/>
      <c r="BR45" s="105">
        <v>8372.6450000000004</v>
      </c>
      <c r="BS45" s="106">
        <v>1054.586</v>
      </c>
      <c r="BT45" s="106">
        <v>0</v>
      </c>
      <c r="BU45" s="106">
        <v>3.665</v>
      </c>
      <c r="BV45" s="107">
        <f t="shared" si="0"/>
        <v>1058.251</v>
      </c>
      <c r="BW45" s="106">
        <v>5513.5290000000005</v>
      </c>
      <c r="BX45" s="106"/>
      <c r="BY45" s="106">
        <v>1271.6300000000001</v>
      </c>
      <c r="BZ45" s="108">
        <f t="shared" si="1"/>
        <v>1271.6300000000001</v>
      </c>
      <c r="CA45" s="109">
        <f t="shared" si="2"/>
        <v>6785.1590000000006</v>
      </c>
      <c r="CB45" s="110"/>
      <c r="CC45" s="111"/>
      <c r="CD45" s="111"/>
      <c r="CE45" s="112"/>
      <c r="CF45" s="108">
        <v>18528.935000000001</v>
      </c>
      <c r="CG45" s="108">
        <f t="shared" si="3"/>
        <v>26372.345000000001</v>
      </c>
      <c r="CH45" s="113">
        <f t="shared" si="4"/>
        <v>34744.990000000005</v>
      </c>
      <c r="CI45" s="114"/>
      <c r="CJ45" s="114"/>
    </row>
    <row r="46" spans="2:88" x14ac:dyDescent="0.2">
      <c r="B46" s="100">
        <v>1</v>
      </c>
      <c r="C46" s="115" t="s">
        <v>202</v>
      </c>
      <c r="D46" s="116" t="s">
        <v>121</v>
      </c>
      <c r="E46" s="103">
        <v>12.406000000000001</v>
      </c>
      <c r="F46" s="103">
        <v>7.1820000000000004</v>
      </c>
      <c r="G46" s="103">
        <v>218.285</v>
      </c>
      <c r="H46" s="103">
        <v>441.11700000000002</v>
      </c>
      <c r="I46" s="103">
        <v>162.00800000000001</v>
      </c>
      <c r="J46" s="103">
        <v>15.423</v>
      </c>
      <c r="K46" s="103">
        <v>38.93</v>
      </c>
      <c r="L46" s="103">
        <v>12.236000000000001</v>
      </c>
      <c r="M46" s="103">
        <v>9.6709999999999994</v>
      </c>
      <c r="N46" s="103"/>
      <c r="O46" s="103"/>
      <c r="P46" s="103">
        <v>55.008000000000003</v>
      </c>
      <c r="Q46" s="103">
        <v>36.633000000000003</v>
      </c>
      <c r="R46" s="103">
        <v>49.680999999999997</v>
      </c>
      <c r="S46" s="103">
        <v>109.045</v>
      </c>
      <c r="T46" s="103">
        <v>109.839</v>
      </c>
      <c r="U46" s="103">
        <v>174.197</v>
      </c>
      <c r="V46" s="103">
        <v>1086.7090000000001</v>
      </c>
      <c r="W46" s="103">
        <v>169.03399999999999</v>
      </c>
      <c r="X46" s="103">
        <v>17.420999999999999</v>
      </c>
      <c r="Y46" s="103">
        <v>291.54399999999998</v>
      </c>
      <c r="Z46" s="103">
        <v>36.872999999999998</v>
      </c>
      <c r="AA46" s="103">
        <v>200.44800000000001</v>
      </c>
      <c r="AB46" s="103">
        <v>47.210999999999999</v>
      </c>
      <c r="AC46" s="103">
        <v>8.5429999999999993</v>
      </c>
      <c r="AD46" s="103">
        <v>69.558000000000007</v>
      </c>
      <c r="AE46" s="103">
        <v>5414.2579999999998</v>
      </c>
      <c r="AF46" s="103">
        <v>234.804</v>
      </c>
      <c r="AG46" s="103">
        <v>206.28899999999999</v>
      </c>
      <c r="AH46" s="103">
        <v>135.465</v>
      </c>
      <c r="AI46" s="103">
        <v>66.305999999999997</v>
      </c>
      <c r="AJ46" s="103">
        <v>19.535</v>
      </c>
      <c r="AK46" s="103">
        <v>5.4009999999999998</v>
      </c>
      <c r="AL46" s="103">
        <v>506.82400000000001</v>
      </c>
      <c r="AM46" s="103">
        <v>8.8309999999999995</v>
      </c>
      <c r="AN46" s="103">
        <v>67.158000000000001</v>
      </c>
      <c r="AO46" s="103">
        <v>59.558999999999997</v>
      </c>
      <c r="AP46" s="103">
        <v>285.54000000000002</v>
      </c>
      <c r="AQ46" s="103">
        <v>17.183</v>
      </c>
      <c r="AR46" s="103">
        <v>118.099</v>
      </c>
      <c r="AS46" s="103">
        <v>13.218</v>
      </c>
      <c r="AT46" s="103">
        <v>11.888</v>
      </c>
      <c r="AU46" s="103">
        <v>17.091000000000001</v>
      </c>
      <c r="AV46" s="103">
        <v>145.50299999999999</v>
      </c>
      <c r="AW46" s="103">
        <v>66.747</v>
      </c>
      <c r="AX46" s="103">
        <v>41.347999999999999</v>
      </c>
      <c r="AY46" s="103">
        <v>89.667000000000002</v>
      </c>
      <c r="AZ46" s="103">
        <v>26.538</v>
      </c>
      <c r="BA46" s="103">
        <v>222.178</v>
      </c>
      <c r="BB46" s="103">
        <v>163.45699999999999</v>
      </c>
      <c r="BC46" s="103">
        <v>46.677999999999997</v>
      </c>
      <c r="BD46" s="103">
        <v>16.117999999999999</v>
      </c>
      <c r="BE46" s="103">
        <v>5.8929999999999998</v>
      </c>
      <c r="BF46" s="103">
        <v>280.42099999999999</v>
      </c>
      <c r="BG46" s="103">
        <v>237.12899999999999</v>
      </c>
      <c r="BH46" s="103">
        <v>40.956000000000003</v>
      </c>
      <c r="BI46" s="103">
        <v>50.930999999999997</v>
      </c>
      <c r="BJ46" s="103">
        <v>69.119</v>
      </c>
      <c r="BK46" s="103">
        <v>92.625</v>
      </c>
      <c r="BL46" s="103">
        <v>26.385000000000002</v>
      </c>
      <c r="BM46" s="103">
        <v>219.589</v>
      </c>
      <c r="BN46" s="103">
        <v>51.432000000000002</v>
      </c>
      <c r="BO46" s="103">
        <v>12.798</v>
      </c>
      <c r="BP46" s="103">
        <v>0</v>
      </c>
      <c r="BQ46" s="104"/>
      <c r="BR46" s="105">
        <v>12471.963</v>
      </c>
      <c r="BS46" s="106">
        <v>2454.39</v>
      </c>
      <c r="BT46" s="106">
        <v>0</v>
      </c>
      <c r="BU46" s="106">
        <v>6.98</v>
      </c>
      <c r="BV46" s="107">
        <f t="shared" si="0"/>
        <v>2461.37</v>
      </c>
      <c r="BW46" s="106">
        <v>2260.7710000000002</v>
      </c>
      <c r="BX46" s="106"/>
      <c r="BY46" s="106">
        <v>724.173</v>
      </c>
      <c r="BZ46" s="108">
        <f t="shared" si="1"/>
        <v>724.173</v>
      </c>
      <c r="CA46" s="109">
        <f t="shared" si="2"/>
        <v>2984.9440000000004</v>
      </c>
      <c r="CB46" s="110"/>
      <c r="CC46" s="111"/>
      <c r="CD46" s="111"/>
      <c r="CE46" s="112"/>
      <c r="CF46" s="108">
        <v>11682.754999999999</v>
      </c>
      <c r="CG46" s="108">
        <f t="shared" si="3"/>
        <v>17129.069</v>
      </c>
      <c r="CH46" s="113">
        <f t="shared" si="4"/>
        <v>29601.031999999999</v>
      </c>
      <c r="CI46" s="114"/>
      <c r="CJ46" s="114"/>
    </row>
    <row r="47" spans="2:88" x14ac:dyDescent="0.2">
      <c r="B47" s="100">
        <v>1</v>
      </c>
      <c r="C47" s="115" t="s">
        <v>203</v>
      </c>
      <c r="D47" s="116" t="s">
        <v>122</v>
      </c>
      <c r="E47" s="103">
        <v>18.375</v>
      </c>
      <c r="F47" s="103">
        <v>16.103000000000002</v>
      </c>
      <c r="G47" s="103">
        <v>1227.441</v>
      </c>
      <c r="H47" s="103">
        <v>1008.776</v>
      </c>
      <c r="I47" s="103">
        <v>678.58799999999997</v>
      </c>
      <c r="J47" s="103">
        <v>51.837000000000003</v>
      </c>
      <c r="K47" s="103">
        <v>146.39099999999999</v>
      </c>
      <c r="L47" s="103">
        <v>45.765999999999998</v>
      </c>
      <c r="M47" s="103">
        <v>34.25</v>
      </c>
      <c r="N47" s="103"/>
      <c r="O47" s="103"/>
      <c r="P47" s="103">
        <v>167.56800000000001</v>
      </c>
      <c r="Q47" s="103">
        <v>68.2</v>
      </c>
      <c r="R47" s="103">
        <v>206.934</v>
      </c>
      <c r="S47" s="103">
        <v>274.91399999999999</v>
      </c>
      <c r="T47" s="103">
        <v>282.80399999999997</v>
      </c>
      <c r="U47" s="103">
        <v>83.355999999999995</v>
      </c>
      <c r="V47" s="103">
        <v>227.988</v>
      </c>
      <c r="W47" s="103">
        <v>1714.548</v>
      </c>
      <c r="X47" s="103">
        <v>114.003</v>
      </c>
      <c r="Y47" s="103">
        <v>2367.2240000000002</v>
      </c>
      <c r="Z47" s="103">
        <v>73.010999999999996</v>
      </c>
      <c r="AA47" s="103">
        <v>1010.481</v>
      </c>
      <c r="AB47" s="103">
        <v>17.736000000000001</v>
      </c>
      <c r="AC47" s="103">
        <v>6.86</v>
      </c>
      <c r="AD47" s="103">
        <v>133.886</v>
      </c>
      <c r="AE47" s="103">
        <v>1231.2170000000001</v>
      </c>
      <c r="AF47" s="103">
        <v>565.48199999999997</v>
      </c>
      <c r="AG47" s="103">
        <v>360.67399999999998</v>
      </c>
      <c r="AH47" s="103">
        <v>115.889</v>
      </c>
      <c r="AI47" s="103">
        <v>419.762</v>
      </c>
      <c r="AJ47" s="103">
        <v>3.4340000000000002</v>
      </c>
      <c r="AK47" s="103">
        <v>4.5049999999999999</v>
      </c>
      <c r="AL47" s="103">
        <v>2696.8049999999998</v>
      </c>
      <c r="AM47" s="103">
        <v>9.6289999999999996</v>
      </c>
      <c r="AN47" s="103">
        <v>36.451999999999998</v>
      </c>
      <c r="AO47" s="103">
        <v>63.531999999999996</v>
      </c>
      <c r="AP47" s="103">
        <v>15.22</v>
      </c>
      <c r="AQ47" s="103">
        <v>133.94900000000001</v>
      </c>
      <c r="AR47" s="103">
        <v>193.59200000000001</v>
      </c>
      <c r="AS47" s="103">
        <v>14.851000000000001</v>
      </c>
      <c r="AT47" s="103">
        <v>7.2469999999999999</v>
      </c>
      <c r="AU47" s="103">
        <v>14.324999999999999</v>
      </c>
      <c r="AV47" s="103">
        <v>55.042999999999999</v>
      </c>
      <c r="AW47" s="103">
        <v>10.154</v>
      </c>
      <c r="AX47" s="103">
        <v>17.675000000000001</v>
      </c>
      <c r="AY47" s="103">
        <v>42.780999999999999</v>
      </c>
      <c r="AZ47" s="103">
        <v>13.122999999999999</v>
      </c>
      <c r="BA47" s="103">
        <v>13.878</v>
      </c>
      <c r="BB47" s="103">
        <v>14.654999999999999</v>
      </c>
      <c r="BC47" s="103">
        <v>217.59</v>
      </c>
      <c r="BD47" s="103">
        <v>11.096</v>
      </c>
      <c r="BE47" s="103">
        <v>18.677</v>
      </c>
      <c r="BF47" s="103">
        <v>139.779</v>
      </c>
      <c r="BG47" s="103">
        <v>155.84700000000001</v>
      </c>
      <c r="BH47" s="103">
        <v>38.786999999999999</v>
      </c>
      <c r="BI47" s="103">
        <v>42.39</v>
      </c>
      <c r="BJ47" s="103">
        <v>80.275999999999996</v>
      </c>
      <c r="BK47" s="103">
        <v>63.173000000000002</v>
      </c>
      <c r="BL47" s="103">
        <v>82.718999999999994</v>
      </c>
      <c r="BM47" s="103">
        <v>19.949000000000002</v>
      </c>
      <c r="BN47" s="103">
        <v>1.2330000000000001</v>
      </c>
      <c r="BO47" s="103">
        <v>5.8470000000000004</v>
      </c>
      <c r="BP47" s="103">
        <v>0</v>
      </c>
      <c r="BQ47" s="104"/>
      <c r="BR47" s="105">
        <v>16908.276999999998</v>
      </c>
      <c r="BS47" s="106">
        <v>974.36</v>
      </c>
      <c r="BT47" s="106">
        <v>0</v>
      </c>
      <c r="BU47" s="106">
        <v>24.460999999999999</v>
      </c>
      <c r="BV47" s="107">
        <f t="shared" si="0"/>
        <v>998.82100000000003</v>
      </c>
      <c r="BW47" s="106">
        <v>7659.9840000000004</v>
      </c>
      <c r="BX47" s="106"/>
      <c r="BY47" s="106">
        <v>1786.29</v>
      </c>
      <c r="BZ47" s="108">
        <f t="shared" si="1"/>
        <v>1786.29</v>
      </c>
      <c r="CA47" s="109">
        <f t="shared" si="2"/>
        <v>9446.2740000000013</v>
      </c>
      <c r="CB47" s="110"/>
      <c r="CC47" s="111"/>
      <c r="CD47" s="111"/>
      <c r="CE47" s="112"/>
      <c r="CF47" s="108">
        <v>31377.654999999999</v>
      </c>
      <c r="CG47" s="108">
        <f t="shared" si="3"/>
        <v>41822.75</v>
      </c>
      <c r="CH47" s="113">
        <f t="shared" si="4"/>
        <v>58731.027000000002</v>
      </c>
      <c r="CI47" s="114"/>
      <c r="CJ47" s="114"/>
    </row>
    <row r="48" spans="2:88" x14ac:dyDescent="0.2">
      <c r="B48" s="100">
        <v>1</v>
      </c>
      <c r="C48" s="115" t="s">
        <v>204</v>
      </c>
      <c r="D48" s="116" t="s">
        <v>123</v>
      </c>
      <c r="E48" s="103">
        <v>2.5350000000000001</v>
      </c>
      <c r="F48" s="103">
        <v>2.4340000000000002</v>
      </c>
      <c r="G48" s="103">
        <v>18.456</v>
      </c>
      <c r="H48" s="103">
        <v>53.655999999999999</v>
      </c>
      <c r="I48" s="103">
        <v>22.056999999999999</v>
      </c>
      <c r="J48" s="103">
        <v>1.2450000000000001</v>
      </c>
      <c r="K48" s="103">
        <v>5.3840000000000003</v>
      </c>
      <c r="L48" s="103">
        <v>2.258</v>
      </c>
      <c r="M48" s="103">
        <v>0.86299999999999999</v>
      </c>
      <c r="N48" s="103"/>
      <c r="O48" s="103"/>
      <c r="P48" s="103">
        <v>9.3350000000000009</v>
      </c>
      <c r="Q48" s="103">
        <v>1.7789999999999999</v>
      </c>
      <c r="R48" s="103">
        <v>5.6760000000000002</v>
      </c>
      <c r="S48" s="103">
        <v>16.922999999999998</v>
      </c>
      <c r="T48" s="103">
        <v>10.596</v>
      </c>
      <c r="U48" s="103">
        <v>4.4640000000000004</v>
      </c>
      <c r="V48" s="103">
        <v>5.9749999999999996</v>
      </c>
      <c r="W48" s="103">
        <v>11.775</v>
      </c>
      <c r="X48" s="103">
        <v>1.954</v>
      </c>
      <c r="Y48" s="103">
        <v>11.432</v>
      </c>
      <c r="Z48" s="103">
        <v>3.133</v>
      </c>
      <c r="AA48" s="103">
        <v>16.597000000000001</v>
      </c>
      <c r="AB48" s="103">
        <v>6.6120000000000001</v>
      </c>
      <c r="AC48" s="103">
        <v>1.544</v>
      </c>
      <c r="AD48" s="103">
        <v>17.838999999999999</v>
      </c>
      <c r="AE48" s="103">
        <v>84.203999999999994</v>
      </c>
      <c r="AF48" s="103">
        <v>1061.819</v>
      </c>
      <c r="AG48" s="103">
        <v>28.495999999999999</v>
      </c>
      <c r="AH48" s="103">
        <v>60.753999999999998</v>
      </c>
      <c r="AI48" s="103">
        <v>164.13</v>
      </c>
      <c r="AJ48" s="103">
        <v>0.27600000000000002</v>
      </c>
      <c r="AK48" s="103">
        <v>0.63200000000000001</v>
      </c>
      <c r="AL48" s="103">
        <v>6.6150000000000002</v>
      </c>
      <c r="AM48" s="103">
        <v>0.66800000000000004</v>
      </c>
      <c r="AN48" s="103">
        <v>5.9660000000000002</v>
      </c>
      <c r="AO48" s="103">
        <v>4.3520000000000003</v>
      </c>
      <c r="AP48" s="103">
        <v>2.5859999999999999</v>
      </c>
      <c r="AQ48" s="103">
        <v>5.4329999999999998</v>
      </c>
      <c r="AR48" s="103">
        <v>12.731</v>
      </c>
      <c r="AS48" s="103">
        <v>4.234</v>
      </c>
      <c r="AT48" s="103">
        <v>3.431</v>
      </c>
      <c r="AU48" s="103">
        <v>6.52</v>
      </c>
      <c r="AV48" s="103">
        <v>9.1300000000000008</v>
      </c>
      <c r="AW48" s="103">
        <v>0.61499999999999999</v>
      </c>
      <c r="AX48" s="103">
        <v>2.9</v>
      </c>
      <c r="AY48" s="103">
        <v>11.14</v>
      </c>
      <c r="AZ48" s="103">
        <v>4.2469999999999999</v>
      </c>
      <c r="BA48" s="103">
        <v>5.0119999999999996</v>
      </c>
      <c r="BB48" s="103">
        <v>2.052</v>
      </c>
      <c r="BC48" s="103">
        <v>10.353</v>
      </c>
      <c r="BD48" s="103">
        <v>1.4410000000000001</v>
      </c>
      <c r="BE48" s="103">
        <v>0.39600000000000002</v>
      </c>
      <c r="BF48" s="103">
        <v>6.9109999999999996</v>
      </c>
      <c r="BG48" s="103">
        <v>15.818</v>
      </c>
      <c r="BH48" s="103">
        <v>3.794</v>
      </c>
      <c r="BI48" s="103">
        <v>8.4480000000000004</v>
      </c>
      <c r="BJ48" s="103">
        <v>22.687000000000001</v>
      </c>
      <c r="BK48" s="103">
        <v>3.4609999999999999</v>
      </c>
      <c r="BL48" s="103">
        <v>1.024</v>
      </c>
      <c r="BM48" s="103">
        <v>16.777000000000001</v>
      </c>
      <c r="BN48" s="103">
        <v>0.13900000000000001</v>
      </c>
      <c r="BO48" s="103">
        <v>0.81200000000000006</v>
      </c>
      <c r="BP48" s="103">
        <v>0</v>
      </c>
      <c r="BQ48" s="104"/>
      <c r="BR48" s="105">
        <v>1814.5260000000001</v>
      </c>
      <c r="BS48" s="106">
        <v>12914.307000000001</v>
      </c>
      <c r="BT48" s="106">
        <v>0</v>
      </c>
      <c r="BU48" s="106">
        <v>102.498</v>
      </c>
      <c r="BV48" s="107">
        <f t="shared" si="0"/>
        <v>13016.805</v>
      </c>
      <c r="BW48" s="106">
        <v>-10153.017</v>
      </c>
      <c r="BX48" s="106"/>
      <c r="BY48" s="106">
        <v>2363.9540000000002</v>
      </c>
      <c r="BZ48" s="108">
        <f t="shared" si="1"/>
        <v>2363.9540000000002</v>
      </c>
      <c r="CA48" s="109">
        <f t="shared" si="2"/>
        <v>-7789.0630000000001</v>
      </c>
      <c r="CB48" s="110"/>
      <c r="CC48" s="111"/>
      <c r="CD48" s="111"/>
      <c r="CE48" s="112"/>
      <c r="CF48" s="108">
        <v>6562.7070000000003</v>
      </c>
      <c r="CG48" s="108">
        <f t="shared" si="3"/>
        <v>11790.449000000001</v>
      </c>
      <c r="CH48" s="113">
        <f t="shared" si="4"/>
        <v>13604.975</v>
      </c>
      <c r="CI48" s="114"/>
      <c r="CJ48" s="114"/>
    </row>
    <row r="49" spans="2:88" x14ac:dyDescent="0.2">
      <c r="B49" s="100">
        <v>1</v>
      </c>
      <c r="C49" s="115" t="s">
        <v>205</v>
      </c>
      <c r="D49" s="116" t="s">
        <v>124</v>
      </c>
      <c r="E49" s="103">
        <v>2.8919999999999999</v>
      </c>
      <c r="F49" s="103">
        <v>1.0449999999999999</v>
      </c>
      <c r="G49" s="103">
        <v>704.82</v>
      </c>
      <c r="H49" s="103">
        <v>6199.6909999999998</v>
      </c>
      <c r="I49" s="103">
        <v>118.25</v>
      </c>
      <c r="J49" s="103">
        <v>26.634</v>
      </c>
      <c r="K49" s="103">
        <v>31.831</v>
      </c>
      <c r="L49" s="103">
        <v>5.94</v>
      </c>
      <c r="M49" s="103">
        <v>15.362</v>
      </c>
      <c r="N49" s="103"/>
      <c r="O49" s="103"/>
      <c r="P49" s="103">
        <v>30.283999999999999</v>
      </c>
      <c r="Q49" s="103">
        <v>30.396999999999998</v>
      </c>
      <c r="R49" s="103">
        <v>51.698</v>
      </c>
      <c r="S49" s="103">
        <v>62.29</v>
      </c>
      <c r="T49" s="103">
        <v>71.733999999999995</v>
      </c>
      <c r="U49" s="103">
        <v>26.341000000000001</v>
      </c>
      <c r="V49" s="103">
        <v>175.42400000000001</v>
      </c>
      <c r="W49" s="103">
        <v>80.135999999999996</v>
      </c>
      <c r="X49" s="103">
        <v>20.774000000000001</v>
      </c>
      <c r="Y49" s="103">
        <v>2239.6239999999998</v>
      </c>
      <c r="Z49" s="103">
        <v>33.029000000000003</v>
      </c>
      <c r="AA49" s="103">
        <v>94.07</v>
      </c>
      <c r="AB49" s="103">
        <v>4.181</v>
      </c>
      <c r="AC49" s="103">
        <v>0.51600000000000001</v>
      </c>
      <c r="AD49" s="103">
        <v>40.655999999999999</v>
      </c>
      <c r="AE49" s="103">
        <v>650.53899999999999</v>
      </c>
      <c r="AF49" s="103">
        <v>13.201000000000001</v>
      </c>
      <c r="AG49" s="103">
        <v>29.242000000000001</v>
      </c>
      <c r="AH49" s="103">
        <v>20.783000000000001</v>
      </c>
      <c r="AI49" s="103">
        <v>20.161000000000001</v>
      </c>
      <c r="AJ49" s="103">
        <v>301.02600000000001</v>
      </c>
      <c r="AK49" s="103">
        <v>1.0669999999999999</v>
      </c>
      <c r="AL49" s="103">
        <v>72.137</v>
      </c>
      <c r="AM49" s="103">
        <v>1.54</v>
      </c>
      <c r="AN49" s="103">
        <v>17.747</v>
      </c>
      <c r="AO49" s="103">
        <v>3.8650000000000002</v>
      </c>
      <c r="AP49" s="103">
        <v>1.986</v>
      </c>
      <c r="AQ49" s="103">
        <v>6.399</v>
      </c>
      <c r="AR49" s="103">
        <v>11.906000000000001</v>
      </c>
      <c r="AS49" s="103">
        <v>2.5299999999999998</v>
      </c>
      <c r="AT49" s="103">
        <v>2.0259999999999998</v>
      </c>
      <c r="AU49" s="103">
        <v>3.488</v>
      </c>
      <c r="AV49" s="103">
        <v>7.835</v>
      </c>
      <c r="AW49" s="103">
        <v>1.571</v>
      </c>
      <c r="AX49" s="103">
        <v>4.9050000000000002</v>
      </c>
      <c r="AY49" s="103">
        <v>9.0229999999999997</v>
      </c>
      <c r="AZ49" s="103">
        <v>1.722</v>
      </c>
      <c r="BA49" s="103">
        <v>3.6520000000000001</v>
      </c>
      <c r="BB49" s="103">
        <v>2.544</v>
      </c>
      <c r="BC49" s="103">
        <v>31.902999999999999</v>
      </c>
      <c r="BD49" s="103">
        <v>1.427</v>
      </c>
      <c r="BE49" s="103">
        <v>11.427</v>
      </c>
      <c r="BF49" s="103">
        <v>6.1479999999999997</v>
      </c>
      <c r="BG49" s="103">
        <v>67.811999999999998</v>
      </c>
      <c r="BH49" s="103">
        <v>5.867</v>
      </c>
      <c r="BI49" s="103">
        <v>7.61</v>
      </c>
      <c r="BJ49" s="103">
        <v>15.356999999999999</v>
      </c>
      <c r="BK49" s="103">
        <v>28.19</v>
      </c>
      <c r="BL49" s="103">
        <v>30.907</v>
      </c>
      <c r="BM49" s="103">
        <v>25.01</v>
      </c>
      <c r="BN49" s="103">
        <v>3.58</v>
      </c>
      <c r="BO49" s="103">
        <v>2.1669999999999998</v>
      </c>
      <c r="BP49" s="103">
        <v>0</v>
      </c>
      <c r="BQ49" s="104"/>
      <c r="BR49" s="105">
        <v>11495.919</v>
      </c>
      <c r="BS49" s="106">
        <v>427.54300000000001</v>
      </c>
      <c r="BT49" s="106">
        <v>0</v>
      </c>
      <c r="BU49" s="106">
        <v>4.3049999999999997</v>
      </c>
      <c r="BV49" s="107">
        <f t="shared" si="0"/>
        <v>431.84800000000001</v>
      </c>
      <c r="BW49" s="106">
        <v>32391.588</v>
      </c>
      <c r="BX49" s="106"/>
      <c r="BY49" s="106">
        <v>-1375.415</v>
      </c>
      <c r="BZ49" s="108">
        <f t="shared" si="1"/>
        <v>-1375.415</v>
      </c>
      <c r="CA49" s="109">
        <f t="shared" si="2"/>
        <v>31016.172999999999</v>
      </c>
      <c r="CB49" s="110"/>
      <c r="CC49" s="111"/>
      <c r="CD49" s="111"/>
      <c r="CE49" s="112"/>
      <c r="CF49" s="108">
        <v>12455.044</v>
      </c>
      <c r="CG49" s="108">
        <f t="shared" si="3"/>
        <v>43903.065000000002</v>
      </c>
      <c r="CH49" s="113">
        <f t="shared" si="4"/>
        <v>55398.984000000004</v>
      </c>
      <c r="CI49" s="114"/>
      <c r="CJ49" s="114"/>
    </row>
    <row r="50" spans="2:88" x14ac:dyDescent="0.2">
      <c r="B50" s="100">
        <v>1</v>
      </c>
      <c r="C50" s="115" t="s">
        <v>206</v>
      </c>
      <c r="D50" s="116" t="s">
        <v>125</v>
      </c>
      <c r="E50" s="103">
        <v>10.419</v>
      </c>
      <c r="F50" s="103">
        <v>4.8319999999999999</v>
      </c>
      <c r="G50" s="103">
        <v>61.811</v>
      </c>
      <c r="H50" s="103">
        <v>69.331000000000003</v>
      </c>
      <c r="I50" s="103">
        <v>168.21899999999999</v>
      </c>
      <c r="J50" s="103">
        <v>8.26</v>
      </c>
      <c r="K50" s="103">
        <v>75.81</v>
      </c>
      <c r="L50" s="103">
        <v>14.218999999999999</v>
      </c>
      <c r="M50" s="103">
        <v>5.3769999999999998</v>
      </c>
      <c r="N50" s="103"/>
      <c r="O50" s="103"/>
      <c r="P50" s="103">
        <v>48.540999999999997</v>
      </c>
      <c r="Q50" s="103">
        <v>9.9260000000000002</v>
      </c>
      <c r="R50" s="103">
        <v>38.201999999999998</v>
      </c>
      <c r="S50" s="103">
        <v>30.597999999999999</v>
      </c>
      <c r="T50" s="103">
        <v>28.538</v>
      </c>
      <c r="U50" s="103">
        <v>16.393000000000001</v>
      </c>
      <c r="V50" s="103">
        <v>19.635999999999999</v>
      </c>
      <c r="W50" s="103">
        <v>35.536000000000001</v>
      </c>
      <c r="X50" s="103">
        <v>8.4499999999999993</v>
      </c>
      <c r="Y50" s="103">
        <v>73.522999999999996</v>
      </c>
      <c r="Z50" s="103">
        <v>343.44499999999999</v>
      </c>
      <c r="AA50" s="103">
        <v>52.335999999999999</v>
      </c>
      <c r="AB50" s="103">
        <v>92.781999999999996</v>
      </c>
      <c r="AC50" s="103">
        <v>2.6509999999999998</v>
      </c>
      <c r="AD50" s="103">
        <v>35.18</v>
      </c>
      <c r="AE50" s="103">
        <v>1370.519</v>
      </c>
      <c r="AF50" s="103">
        <v>87.728999999999999</v>
      </c>
      <c r="AG50" s="103">
        <v>473.50400000000002</v>
      </c>
      <c r="AH50" s="103">
        <v>194.37700000000001</v>
      </c>
      <c r="AI50" s="103">
        <v>42.954000000000001</v>
      </c>
      <c r="AJ50" s="103">
        <v>4.8209999999999997</v>
      </c>
      <c r="AK50" s="103">
        <v>5.7060000000000004</v>
      </c>
      <c r="AL50" s="103">
        <v>71.796999999999997</v>
      </c>
      <c r="AM50" s="103">
        <v>6.0439999999999996</v>
      </c>
      <c r="AN50" s="103">
        <v>191.738</v>
      </c>
      <c r="AO50" s="103">
        <v>60.472000000000001</v>
      </c>
      <c r="AP50" s="103">
        <v>12.536</v>
      </c>
      <c r="AQ50" s="103">
        <v>50.511000000000003</v>
      </c>
      <c r="AR50" s="103">
        <v>227.23099999999999</v>
      </c>
      <c r="AS50" s="103">
        <v>207.208</v>
      </c>
      <c r="AT50" s="103">
        <v>21.814</v>
      </c>
      <c r="AU50" s="103">
        <v>38.555</v>
      </c>
      <c r="AV50" s="103">
        <v>437.34899999999999</v>
      </c>
      <c r="AW50" s="103">
        <v>259.64</v>
      </c>
      <c r="AX50" s="103">
        <v>284.255</v>
      </c>
      <c r="AY50" s="103">
        <v>471.125</v>
      </c>
      <c r="AZ50" s="103">
        <v>13.483000000000001</v>
      </c>
      <c r="BA50" s="103">
        <v>158.88300000000001</v>
      </c>
      <c r="BB50" s="103">
        <v>69.013000000000005</v>
      </c>
      <c r="BC50" s="103">
        <v>341.47</v>
      </c>
      <c r="BD50" s="103">
        <v>57.347999999999999</v>
      </c>
      <c r="BE50" s="103">
        <v>3.6970000000000001</v>
      </c>
      <c r="BF50" s="103">
        <v>286.54599999999999</v>
      </c>
      <c r="BG50" s="103">
        <v>76.77</v>
      </c>
      <c r="BH50" s="103">
        <v>36.631999999999998</v>
      </c>
      <c r="BI50" s="103">
        <v>249.143</v>
      </c>
      <c r="BJ50" s="103">
        <v>286.81700000000001</v>
      </c>
      <c r="BK50" s="103">
        <v>77.956000000000003</v>
      </c>
      <c r="BL50" s="103">
        <v>74.94</v>
      </c>
      <c r="BM50" s="103">
        <v>77.287999999999997</v>
      </c>
      <c r="BN50" s="103">
        <v>10.814</v>
      </c>
      <c r="BO50" s="103">
        <v>12.44</v>
      </c>
      <c r="BP50" s="103">
        <v>0</v>
      </c>
      <c r="BQ50" s="104"/>
      <c r="BR50" s="105">
        <v>7607.14</v>
      </c>
      <c r="BS50" s="106">
        <v>6221.2870000000003</v>
      </c>
      <c r="BT50" s="106">
        <v>0</v>
      </c>
      <c r="BU50" s="106">
        <v>835.846</v>
      </c>
      <c r="BV50" s="107">
        <f t="shared" si="0"/>
        <v>7057.1329999999998</v>
      </c>
      <c r="BW50" s="106">
        <v>3666.2449999999999</v>
      </c>
      <c r="BX50" s="106"/>
      <c r="BY50" s="106">
        <v>-338.37400000000002</v>
      </c>
      <c r="BZ50" s="108">
        <f t="shared" si="1"/>
        <v>-338.37400000000002</v>
      </c>
      <c r="CA50" s="109">
        <f t="shared" si="2"/>
        <v>3327.8710000000001</v>
      </c>
      <c r="CB50" s="110"/>
      <c r="CC50" s="111"/>
      <c r="CD50" s="111"/>
      <c r="CE50" s="112"/>
      <c r="CF50" s="108">
        <v>3443.8029999999999</v>
      </c>
      <c r="CG50" s="108">
        <f t="shared" si="3"/>
        <v>13828.807000000001</v>
      </c>
      <c r="CH50" s="113">
        <f t="shared" si="4"/>
        <v>21435.947</v>
      </c>
      <c r="CI50" s="114"/>
      <c r="CJ50" s="114"/>
    </row>
    <row r="51" spans="2:88" x14ac:dyDescent="0.2">
      <c r="B51" s="100">
        <v>1</v>
      </c>
      <c r="C51" s="115" t="s">
        <v>207</v>
      </c>
      <c r="D51" s="116" t="s">
        <v>126</v>
      </c>
      <c r="E51" s="103">
        <v>102.096</v>
      </c>
      <c r="F51" s="103">
        <v>157.20099999999999</v>
      </c>
      <c r="G51" s="103">
        <v>1532.653</v>
      </c>
      <c r="H51" s="103">
        <v>1934.729</v>
      </c>
      <c r="I51" s="103">
        <v>3418.6460000000002</v>
      </c>
      <c r="J51" s="103">
        <v>78.852999999999994</v>
      </c>
      <c r="K51" s="103">
        <v>616.03200000000004</v>
      </c>
      <c r="L51" s="103">
        <v>301.37900000000002</v>
      </c>
      <c r="M51" s="103">
        <v>102.373</v>
      </c>
      <c r="N51" s="103"/>
      <c r="O51" s="103"/>
      <c r="P51" s="103">
        <v>957.61900000000003</v>
      </c>
      <c r="Q51" s="103">
        <v>190.095</v>
      </c>
      <c r="R51" s="103">
        <v>747.36699999999996</v>
      </c>
      <c r="S51" s="103">
        <v>816.66499999999996</v>
      </c>
      <c r="T51" s="103">
        <v>523.20699999999999</v>
      </c>
      <c r="U51" s="103">
        <v>158.16999999999999</v>
      </c>
      <c r="V51" s="103">
        <v>169.14</v>
      </c>
      <c r="W51" s="103">
        <v>431.154</v>
      </c>
      <c r="X51" s="103">
        <v>103.208</v>
      </c>
      <c r="Y51" s="103">
        <v>731.95699999999999</v>
      </c>
      <c r="Z51" s="103">
        <v>144.64099999999999</v>
      </c>
      <c r="AA51" s="103">
        <v>4007.51</v>
      </c>
      <c r="AB51" s="103">
        <v>9.9160000000000004</v>
      </c>
      <c r="AC51" s="103">
        <v>31.576000000000001</v>
      </c>
      <c r="AD51" s="103">
        <v>499.613</v>
      </c>
      <c r="AE51" s="103">
        <v>3017.2979999999998</v>
      </c>
      <c r="AF51" s="103">
        <v>119.45099999999999</v>
      </c>
      <c r="AG51" s="103">
        <v>370.95</v>
      </c>
      <c r="AH51" s="103">
        <v>310.94099999999997</v>
      </c>
      <c r="AI51" s="103">
        <v>2367.9070000000002</v>
      </c>
      <c r="AJ51" s="103">
        <v>2441.5320000000002</v>
      </c>
      <c r="AK51" s="103">
        <v>1700.326</v>
      </c>
      <c r="AL51" s="103">
        <v>828.09299999999996</v>
      </c>
      <c r="AM51" s="103">
        <v>84.358000000000004</v>
      </c>
      <c r="AN51" s="103">
        <v>37.366999999999997</v>
      </c>
      <c r="AO51" s="103">
        <v>396.86500000000001</v>
      </c>
      <c r="AP51" s="103">
        <v>79.287000000000006</v>
      </c>
      <c r="AQ51" s="103">
        <v>1014.157</v>
      </c>
      <c r="AR51" s="103">
        <v>953.56899999999996</v>
      </c>
      <c r="AS51" s="103">
        <v>84.51</v>
      </c>
      <c r="AT51" s="103">
        <v>11.701000000000001</v>
      </c>
      <c r="AU51" s="103">
        <v>21.367999999999999</v>
      </c>
      <c r="AV51" s="103">
        <v>375.52699999999999</v>
      </c>
      <c r="AW51" s="103">
        <v>6.6459999999999999</v>
      </c>
      <c r="AX51" s="103">
        <v>51.692999999999998</v>
      </c>
      <c r="AY51" s="103">
        <v>128.87299999999999</v>
      </c>
      <c r="AZ51" s="103">
        <v>32.805999999999997</v>
      </c>
      <c r="BA51" s="103">
        <v>23.734999999999999</v>
      </c>
      <c r="BB51" s="103">
        <v>20.056000000000001</v>
      </c>
      <c r="BC51" s="103">
        <v>700.03499999999997</v>
      </c>
      <c r="BD51" s="103">
        <v>10.138999999999999</v>
      </c>
      <c r="BE51" s="103">
        <v>9.4719999999999995</v>
      </c>
      <c r="BF51" s="103">
        <v>89.715000000000003</v>
      </c>
      <c r="BG51" s="103">
        <v>955.91499999999996</v>
      </c>
      <c r="BH51" s="103">
        <v>229.99299999999999</v>
      </c>
      <c r="BI51" s="103">
        <v>215.965</v>
      </c>
      <c r="BJ51" s="103">
        <v>413.93900000000002</v>
      </c>
      <c r="BK51" s="103">
        <v>211.97499999999999</v>
      </c>
      <c r="BL51" s="103">
        <v>241.25899999999999</v>
      </c>
      <c r="BM51" s="103">
        <v>107.557</v>
      </c>
      <c r="BN51" s="103">
        <v>26.143000000000001</v>
      </c>
      <c r="BO51" s="103">
        <v>20.161999999999999</v>
      </c>
      <c r="BP51" s="103">
        <v>0</v>
      </c>
      <c r="BQ51" s="104"/>
      <c r="BR51" s="105">
        <v>35477.084999999999</v>
      </c>
      <c r="BS51" s="106">
        <v>278.05</v>
      </c>
      <c r="BT51" s="106">
        <v>0</v>
      </c>
      <c r="BU51" s="106">
        <v>18.207000000000001</v>
      </c>
      <c r="BV51" s="107">
        <f t="shared" si="0"/>
        <v>296.25700000000001</v>
      </c>
      <c r="BW51" s="106">
        <v>12852.986999999999</v>
      </c>
      <c r="BX51" s="106"/>
      <c r="BY51" s="106">
        <v>1729.22</v>
      </c>
      <c r="BZ51" s="108">
        <f t="shared" si="1"/>
        <v>1729.22</v>
      </c>
      <c r="CA51" s="109">
        <f t="shared" si="2"/>
        <v>14582.206999999999</v>
      </c>
      <c r="CB51" s="110"/>
      <c r="CC51" s="111"/>
      <c r="CD51" s="111"/>
      <c r="CE51" s="112"/>
      <c r="CF51" s="108">
        <v>7448.4059999999999</v>
      </c>
      <c r="CG51" s="108">
        <f t="shared" si="3"/>
        <v>22326.87</v>
      </c>
      <c r="CH51" s="113">
        <f t="shared" si="4"/>
        <v>57803.955000000002</v>
      </c>
      <c r="CI51" s="114"/>
      <c r="CJ51" s="114"/>
    </row>
    <row r="52" spans="2:88" x14ac:dyDescent="0.2">
      <c r="B52" s="100">
        <v>1</v>
      </c>
      <c r="C52" s="115" t="s">
        <v>208</v>
      </c>
      <c r="D52" s="116" t="s">
        <v>127</v>
      </c>
      <c r="E52" s="103">
        <v>1857.2260000000001</v>
      </c>
      <c r="F52" s="103">
        <v>46.607999999999997</v>
      </c>
      <c r="G52" s="103">
        <v>1009.6420000000001</v>
      </c>
      <c r="H52" s="103">
        <v>8789.1759999999995</v>
      </c>
      <c r="I52" s="103">
        <v>4265.4740000000002</v>
      </c>
      <c r="J52" s="103">
        <v>163.505</v>
      </c>
      <c r="K52" s="103">
        <v>785.68799999999999</v>
      </c>
      <c r="L52" s="103">
        <v>2184.8139999999999</v>
      </c>
      <c r="M52" s="103">
        <v>173.101</v>
      </c>
      <c r="N52" s="103"/>
      <c r="O52" s="103"/>
      <c r="P52" s="103">
        <v>6167.9939999999997</v>
      </c>
      <c r="Q52" s="103">
        <v>418.43</v>
      </c>
      <c r="R52" s="103">
        <v>995.548</v>
      </c>
      <c r="S52" s="103">
        <v>9975.4719999999998</v>
      </c>
      <c r="T52" s="103">
        <v>832.93399999999997</v>
      </c>
      <c r="U52" s="103">
        <v>351.06400000000002</v>
      </c>
      <c r="V52" s="103">
        <v>362.26</v>
      </c>
      <c r="W52" s="103">
        <v>813.12099999999998</v>
      </c>
      <c r="X52" s="103">
        <v>214.92599999999999</v>
      </c>
      <c r="Y52" s="103">
        <v>567.048</v>
      </c>
      <c r="Z52" s="103">
        <v>394.28300000000002</v>
      </c>
      <c r="AA52" s="103">
        <v>896.05499999999995</v>
      </c>
      <c r="AB52" s="103">
        <v>9386.384</v>
      </c>
      <c r="AC52" s="103">
        <v>399.56</v>
      </c>
      <c r="AD52" s="103">
        <v>1123.9480000000001</v>
      </c>
      <c r="AE52" s="103">
        <v>4158.4139999999998</v>
      </c>
      <c r="AF52" s="103">
        <v>1401.6590000000001</v>
      </c>
      <c r="AG52" s="103">
        <v>2118.5100000000002</v>
      </c>
      <c r="AH52" s="103">
        <v>3949.27</v>
      </c>
      <c r="AI52" s="103">
        <v>2520.7080000000001</v>
      </c>
      <c r="AJ52" s="103">
        <v>68.251999999999995</v>
      </c>
      <c r="AK52" s="103">
        <v>57.762</v>
      </c>
      <c r="AL52" s="103">
        <v>1608.1859999999999</v>
      </c>
      <c r="AM52" s="103">
        <v>134.553</v>
      </c>
      <c r="AN52" s="103">
        <v>2512.4340000000002</v>
      </c>
      <c r="AO52" s="103">
        <v>258.01799999999997</v>
      </c>
      <c r="AP52" s="103">
        <v>291.26799999999997</v>
      </c>
      <c r="AQ52" s="103">
        <v>474.959</v>
      </c>
      <c r="AR52" s="103">
        <v>1312.701</v>
      </c>
      <c r="AS52" s="103">
        <v>154.48500000000001</v>
      </c>
      <c r="AT52" s="103">
        <v>84.566999999999993</v>
      </c>
      <c r="AU52" s="103">
        <v>84.888000000000005</v>
      </c>
      <c r="AV52" s="103">
        <v>10001.281999999999</v>
      </c>
      <c r="AW52" s="103">
        <v>91.483000000000004</v>
      </c>
      <c r="AX52" s="103">
        <v>620.58900000000006</v>
      </c>
      <c r="AY52" s="103">
        <v>567.93499999999995</v>
      </c>
      <c r="AZ52" s="103">
        <v>193.12799999999999</v>
      </c>
      <c r="BA52" s="103">
        <v>64.52</v>
      </c>
      <c r="BB52" s="103">
        <v>150.036</v>
      </c>
      <c r="BC52" s="103">
        <v>617.29999999999995</v>
      </c>
      <c r="BD52" s="103">
        <v>151.11099999999999</v>
      </c>
      <c r="BE52" s="103">
        <v>89.933999999999997</v>
      </c>
      <c r="BF52" s="103">
        <v>628.82100000000003</v>
      </c>
      <c r="BG52" s="103">
        <v>5109.1400000000003</v>
      </c>
      <c r="BH52" s="103">
        <v>3034.7440000000001</v>
      </c>
      <c r="BI52" s="103">
        <v>1170.42</v>
      </c>
      <c r="BJ52" s="103">
        <v>1364.5139999999999</v>
      </c>
      <c r="BK52" s="103">
        <v>516.91800000000001</v>
      </c>
      <c r="BL52" s="103">
        <v>472.93</v>
      </c>
      <c r="BM52" s="103">
        <v>724.34900000000005</v>
      </c>
      <c r="BN52" s="103">
        <v>27.992999999999999</v>
      </c>
      <c r="BO52" s="103">
        <v>461.59399999999999</v>
      </c>
      <c r="BP52" s="103">
        <v>0</v>
      </c>
      <c r="BQ52" s="104"/>
      <c r="BR52" s="105">
        <v>99423.635999999999</v>
      </c>
      <c r="BS52" s="106">
        <v>70217.673999999999</v>
      </c>
      <c r="BT52" s="106">
        <v>0</v>
      </c>
      <c r="BU52" s="106">
        <v>107.66800000000001</v>
      </c>
      <c r="BV52" s="107">
        <f t="shared" si="0"/>
        <v>70325.342000000004</v>
      </c>
      <c r="BW52" s="106">
        <v>4392.692</v>
      </c>
      <c r="BX52" s="106"/>
      <c r="BY52" s="106">
        <v>-73.393000000000001</v>
      </c>
      <c r="BZ52" s="108">
        <f t="shared" si="1"/>
        <v>-73.393000000000001</v>
      </c>
      <c r="CA52" s="109">
        <f t="shared" si="2"/>
        <v>4319.299</v>
      </c>
      <c r="CB52" s="110"/>
      <c r="CC52" s="111"/>
      <c r="CD52" s="111"/>
      <c r="CE52" s="112"/>
      <c r="CF52" s="108">
        <v>56223.817999999999</v>
      </c>
      <c r="CG52" s="108">
        <f t="shared" si="3"/>
        <v>130868.459</v>
      </c>
      <c r="CH52" s="113">
        <f t="shared" si="4"/>
        <v>230292.095</v>
      </c>
      <c r="CI52" s="114"/>
      <c r="CJ52" s="114"/>
    </row>
    <row r="53" spans="2:88" x14ac:dyDescent="0.2">
      <c r="B53" s="100">
        <v>1</v>
      </c>
      <c r="C53" s="115" t="s">
        <v>209</v>
      </c>
      <c r="D53" s="116" t="s">
        <v>128</v>
      </c>
      <c r="E53" s="103">
        <v>7.3999999999999996E-2</v>
      </c>
      <c r="F53" s="103">
        <v>5.5E-2</v>
      </c>
      <c r="G53" s="103">
        <v>0.13400000000000001</v>
      </c>
      <c r="H53" s="103">
        <v>19.709</v>
      </c>
      <c r="I53" s="103">
        <v>69.203999999999994</v>
      </c>
      <c r="J53" s="103">
        <v>1.0760000000000001</v>
      </c>
      <c r="K53" s="103">
        <v>0.68400000000000005</v>
      </c>
      <c r="L53" s="103">
        <v>3.2469999999999999</v>
      </c>
      <c r="M53" s="103">
        <v>0.12</v>
      </c>
      <c r="N53" s="103"/>
      <c r="O53" s="103"/>
      <c r="P53" s="103">
        <v>21.007999999999999</v>
      </c>
      <c r="Q53" s="103">
        <v>17.100999999999999</v>
      </c>
      <c r="R53" s="103">
        <v>4.51</v>
      </c>
      <c r="S53" s="103">
        <v>10.244</v>
      </c>
      <c r="T53" s="103">
        <v>0.53200000000000003</v>
      </c>
      <c r="U53" s="103">
        <v>1.292</v>
      </c>
      <c r="V53" s="103">
        <v>0.66400000000000003</v>
      </c>
      <c r="W53" s="103">
        <v>0.34100000000000003</v>
      </c>
      <c r="X53" s="103">
        <v>0.14299999999999999</v>
      </c>
      <c r="Y53" s="103">
        <v>0.52600000000000002</v>
      </c>
      <c r="Z53" s="103">
        <v>0.41199999999999998</v>
      </c>
      <c r="AA53" s="103">
        <v>0.90200000000000002</v>
      </c>
      <c r="AB53" s="103">
        <v>0.34100000000000003</v>
      </c>
      <c r="AC53" s="103">
        <v>331.04</v>
      </c>
      <c r="AD53" s="103">
        <v>0.17299999999999999</v>
      </c>
      <c r="AE53" s="103">
        <v>1.665</v>
      </c>
      <c r="AF53" s="103">
        <v>2.6419999999999999</v>
      </c>
      <c r="AG53" s="103">
        <v>6.1849999999999996</v>
      </c>
      <c r="AH53" s="103">
        <v>6.0369999999999999</v>
      </c>
      <c r="AI53" s="103">
        <v>0.26900000000000002</v>
      </c>
      <c r="AJ53" s="103">
        <v>0.44600000000000001</v>
      </c>
      <c r="AK53" s="103">
        <v>0.107</v>
      </c>
      <c r="AL53" s="103">
        <v>4.0629999999999997</v>
      </c>
      <c r="AM53" s="103">
        <v>2.7E-2</v>
      </c>
      <c r="AN53" s="103">
        <v>0.83099999999999996</v>
      </c>
      <c r="AO53" s="103">
        <v>0.97799999999999998</v>
      </c>
      <c r="AP53" s="103">
        <v>1.339</v>
      </c>
      <c r="AQ53" s="103">
        <v>0.20699999999999999</v>
      </c>
      <c r="AR53" s="103">
        <v>4.8310000000000004</v>
      </c>
      <c r="AS53" s="103">
        <v>1.1379999999999999</v>
      </c>
      <c r="AT53" s="103">
        <v>0.16500000000000001</v>
      </c>
      <c r="AU53" s="103">
        <v>0.191</v>
      </c>
      <c r="AV53" s="103">
        <v>724.82299999999998</v>
      </c>
      <c r="AW53" s="103">
        <v>0</v>
      </c>
      <c r="AX53" s="103">
        <v>0.54700000000000004</v>
      </c>
      <c r="AY53" s="103">
        <v>3.8210000000000002</v>
      </c>
      <c r="AZ53" s="103">
        <v>0.67200000000000004</v>
      </c>
      <c r="BA53" s="103">
        <v>0.88</v>
      </c>
      <c r="BB53" s="103">
        <v>0.124</v>
      </c>
      <c r="BC53" s="103">
        <v>0.315</v>
      </c>
      <c r="BD53" s="103">
        <v>0.39400000000000002</v>
      </c>
      <c r="BE53" s="103">
        <v>6.2E-2</v>
      </c>
      <c r="BF53" s="103">
        <v>0.624</v>
      </c>
      <c r="BG53" s="103">
        <v>910.01199999999994</v>
      </c>
      <c r="BH53" s="103">
        <v>636.28700000000003</v>
      </c>
      <c r="BI53" s="103">
        <v>130.80600000000001</v>
      </c>
      <c r="BJ53" s="103">
        <v>279.68200000000002</v>
      </c>
      <c r="BK53" s="103">
        <v>2.4239999999999999</v>
      </c>
      <c r="BL53" s="103">
        <v>0.35599999999999998</v>
      </c>
      <c r="BM53" s="103">
        <v>3.5470000000000002</v>
      </c>
      <c r="BN53" s="103">
        <v>1.7000000000000001E-2</v>
      </c>
      <c r="BO53" s="103">
        <v>5.5E-2</v>
      </c>
      <c r="BP53" s="103">
        <v>0</v>
      </c>
      <c r="BQ53" s="104"/>
      <c r="BR53" s="105">
        <v>3210.1010000000001</v>
      </c>
      <c r="BS53" s="106">
        <v>6613.7550000000001</v>
      </c>
      <c r="BT53" s="106">
        <v>0</v>
      </c>
      <c r="BU53" s="106">
        <v>1724</v>
      </c>
      <c r="BV53" s="107">
        <f t="shared" si="0"/>
        <v>8337.755000000001</v>
      </c>
      <c r="BW53" s="106">
        <v>471.99799999999999</v>
      </c>
      <c r="BX53" s="106"/>
      <c r="BY53" s="106">
        <v>0</v>
      </c>
      <c r="BZ53" s="108">
        <f t="shared" si="1"/>
        <v>0</v>
      </c>
      <c r="CA53" s="109">
        <f t="shared" si="2"/>
        <v>471.99799999999999</v>
      </c>
      <c r="CB53" s="110"/>
      <c r="CC53" s="111"/>
      <c r="CD53" s="111"/>
      <c r="CE53" s="112"/>
      <c r="CF53" s="108">
        <v>3.1360000000000001</v>
      </c>
      <c r="CG53" s="108">
        <f t="shared" si="3"/>
        <v>8812.889000000001</v>
      </c>
      <c r="CH53" s="113">
        <f t="shared" si="4"/>
        <v>12022.990000000002</v>
      </c>
      <c r="CI53" s="114"/>
      <c r="CJ53" s="114"/>
    </row>
    <row r="54" spans="2:88" x14ac:dyDescent="0.2">
      <c r="B54" s="100">
        <v>1</v>
      </c>
      <c r="C54" s="115" t="s">
        <v>210</v>
      </c>
      <c r="D54" s="116" t="s">
        <v>129</v>
      </c>
      <c r="E54" s="103">
        <v>10.904999999999999</v>
      </c>
      <c r="F54" s="103">
        <v>3.8620000000000001</v>
      </c>
      <c r="G54" s="103">
        <v>356.94400000000002</v>
      </c>
      <c r="H54" s="103">
        <v>378.71199999999999</v>
      </c>
      <c r="I54" s="103">
        <v>1200.011</v>
      </c>
      <c r="J54" s="103">
        <v>30.492000000000001</v>
      </c>
      <c r="K54" s="103">
        <v>129.91900000000001</v>
      </c>
      <c r="L54" s="103">
        <v>74.37</v>
      </c>
      <c r="M54" s="103">
        <v>35.743000000000002</v>
      </c>
      <c r="N54" s="103"/>
      <c r="O54" s="103"/>
      <c r="P54" s="103">
        <v>272.166</v>
      </c>
      <c r="Q54" s="103">
        <v>54.12</v>
      </c>
      <c r="R54" s="103">
        <v>141.63</v>
      </c>
      <c r="S54" s="103">
        <v>217.297</v>
      </c>
      <c r="T54" s="103">
        <v>164.184</v>
      </c>
      <c r="U54" s="103">
        <v>118.17100000000001</v>
      </c>
      <c r="V54" s="103">
        <v>90.759</v>
      </c>
      <c r="W54" s="103">
        <v>124.166</v>
      </c>
      <c r="X54" s="103">
        <v>33.417000000000002</v>
      </c>
      <c r="Y54" s="103">
        <v>231.47399999999999</v>
      </c>
      <c r="Z54" s="103">
        <v>93.686000000000007</v>
      </c>
      <c r="AA54" s="103">
        <v>189.10499999999999</v>
      </c>
      <c r="AB54" s="103">
        <v>226.21700000000001</v>
      </c>
      <c r="AC54" s="103">
        <v>18.762</v>
      </c>
      <c r="AD54" s="103">
        <v>12416.927</v>
      </c>
      <c r="AE54" s="103">
        <v>5284.2240000000002</v>
      </c>
      <c r="AF54" s="103">
        <v>820.92200000000003</v>
      </c>
      <c r="AG54" s="103">
        <v>3149.2220000000002</v>
      </c>
      <c r="AH54" s="103">
        <v>1556.3219999999999</v>
      </c>
      <c r="AI54" s="103">
        <v>280.54300000000001</v>
      </c>
      <c r="AJ54" s="103">
        <v>244.697</v>
      </c>
      <c r="AK54" s="103">
        <v>39.945999999999998</v>
      </c>
      <c r="AL54" s="103">
        <v>2302.6689999999999</v>
      </c>
      <c r="AM54" s="103">
        <v>76.635000000000005</v>
      </c>
      <c r="AN54" s="103">
        <v>1164.4290000000001</v>
      </c>
      <c r="AO54" s="103">
        <v>310.053</v>
      </c>
      <c r="AP54" s="103">
        <v>146.79599999999999</v>
      </c>
      <c r="AQ54" s="103">
        <v>62.024999999999999</v>
      </c>
      <c r="AR54" s="103">
        <v>799.73099999999999</v>
      </c>
      <c r="AS54" s="103">
        <v>166.23599999999999</v>
      </c>
      <c r="AT54" s="103">
        <v>22.308</v>
      </c>
      <c r="AU54" s="103">
        <v>69.944000000000003</v>
      </c>
      <c r="AV54" s="103">
        <v>4093.1280000000002</v>
      </c>
      <c r="AW54" s="103">
        <v>0.98399999999999999</v>
      </c>
      <c r="AX54" s="103">
        <v>424.05799999999999</v>
      </c>
      <c r="AY54" s="103">
        <v>936.40899999999999</v>
      </c>
      <c r="AZ54" s="103">
        <v>148.09</v>
      </c>
      <c r="BA54" s="103">
        <v>196.85900000000001</v>
      </c>
      <c r="BB54" s="103">
        <v>160.696</v>
      </c>
      <c r="BC54" s="103">
        <v>181.70599999999999</v>
      </c>
      <c r="BD54" s="103">
        <v>154.643</v>
      </c>
      <c r="BE54" s="103">
        <v>57.960999999999999</v>
      </c>
      <c r="BF54" s="103">
        <v>324.50200000000001</v>
      </c>
      <c r="BG54" s="103">
        <v>833.75199999999995</v>
      </c>
      <c r="BH54" s="103">
        <v>390.608</v>
      </c>
      <c r="BI54" s="103">
        <v>372.09899999999999</v>
      </c>
      <c r="BJ54" s="103">
        <v>414.267</v>
      </c>
      <c r="BK54" s="103">
        <v>198.2</v>
      </c>
      <c r="BL54" s="103">
        <v>144.71199999999999</v>
      </c>
      <c r="BM54" s="103">
        <v>264.74599999999998</v>
      </c>
      <c r="BN54" s="103">
        <v>10.76</v>
      </c>
      <c r="BO54" s="103">
        <v>126.64</v>
      </c>
      <c r="BP54" s="103">
        <v>0</v>
      </c>
      <c r="BQ54" s="104"/>
      <c r="BR54" s="105">
        <v>42544.561000000002</v>
      </c>
      <c r="BS54" s="106">
        <v>10819.668</v>
      </c>
      <c r="BT54" s="106">
        <v>0</v>
      </c>
      <c r="BU54" s="106">
        <v>3311.6959999999999</v>
      </c>
      <c r="BV54" s="107">
        <f t="shared" si="0"/>
        <v>14131.364</v>
      </c>
      <c r="BW54" s="106">
        <v>1798.91</v>
      </c>
      <c r="BX54" s="106"/>
      <c r="BY54" s="106">
        <v>3792.5050000000001</v>
      </c>
      <c r="BZ54" s="108">
        <f t="shared" si="1"/>
        <v>3792.5050000000001</v>
      </c>
      <c r="CA54" s="109">
        <f t="shared" si="2"/>
        <v>5591.415</v>
      </c>
      <c r="CB54" s="110"/>
      <c r="CC54" s="111"/>
      <c r="CD54" s="111"/>
      <c r="CE54" s="112"/>
      <c r="CF54" s="108">
        <v>7411.62</v>
      </c>
      <c r="CG54" s="108">
        <f t="shared" si="3"/>
        <v>27134.398999999998</v>
      </c>
      <c r="CH54" s="113">
        <f t="shared" si="4"/>
        <v>69678.959999999992</v>
      </c>
      <c r="CI54" s="114"/>
      <c r="CJ54" s="114"/>
    </row>
    <row r="55" spans="2:88" x14ac:dyDescent="0.2">
      <c r="B55" s="100">
        <v>1</v>
      </c>
      <c r="C55" s="115" t="s">
        <v>211</v>
      </c>
      <c r="D55" s="116" t="s">
        <v>130</v>
      </c>
      <c r="E55" s="103">
        <v>2338.875</v>
      </c>
      <c r="F55" s="103">
        <v>235.58600000000001</v>
      </c>
      <c r="G55" s="103">
        <v>1855.7529999999999</v>
      </c>
      <c r="H55" s="103">
        <v>514.36400000000003</v>
      </c>
      <c r="I55" s="103">
        <v>1454.828</v>
      </c>
      <c r="J55" s="103">
        <v>73.334999999999994</v>
      </c>
      <c r="K55" s="103">
        <v>334.90199999999999</v>
      </c>
      <c r="L55" s="103">
        <v>132.501</v>
      </c>
      <c r="M55" s="103">
        <v>79.543000000000006</v>
      </c>
      <c r="N55" s="103"/>
      <c r="O55" s="103"/>
      <c r="P55" s="103">
        <v>407.89800000000002</v>
      </c>
      <c r="Q55" s="103">
        <v>124.02</v>
      </c>
      <c r="R55" s="103">
        <v>405.68599999999998</v>
      </c>
      <c r="S55" s="103">
        <v>288.75200000000001</v>
      </c>
      <c r="T55" s="103">
        <v>467.255</v>
      </c>
      <c r="U55" s="103">
        <v>255.791</v>
      </c>
      <c r="V55" s="103">
        <v>277.89800000000002</v>
      </c>
      <c r="W55" s="103">
        <v>513.63900000000001</v>
      </c>
      <c r="X55" s="103">
        <v>115.91800000000001</v>
      </c>
      <c r="Y55" s="103">
        <v>399.48899999999998</v>
      </c>
      <c r="Z55" s="103">
        <v>178.95400000000001</v>
      </c>
      <c r="AA55" s="103">
        <v>571.99599999999998</v>
      </c>
      <c r="AB55" s="103">
        <v>535.33699999999999</v>
      </c>
      <c r="AC55" s="103">
        <v>683.798</v>
      </c>
      <c r="AD55" s="103">
        <v>1645.463</v>
      </c>
      <c r="AE55" s="103">
        <v>173364.16399999999</v>
      </c>
      <c r="AF55" s="103">
        <v>399.596</v>
      </c>
      <c r="AG55" s="103">
        <v>1445.673</v>
      </c>
      <c r="AH55" s="103">
        <v>1526.5229999999999</v>
      </c>
      <c r="AI55" s="103">
        <v>612.33600000000001</v>
      </c>
      <c r="AJ55" s="103">
        <v>16.545000000000002</v>
      </c>
      <c r="AK55" s="103">
        <v>20.423999999999999</v>
      </c>
      <c r="AL55" s="103">
        <v>1846.83</v>
      </c>
      <c r="AM55" s="103">
        <v>95.736000000000004</v>
      </c>
      <c r="AN55" s="103">
        <v>2362.7280000000001</v>
      </c>
      <c r="AO55" s="103">
        <v>148.63999999999999</v>
      </c>
      <c r="AP55" s="103">
        <v>44.944000000000003</v>
      </c>
      <c r="AQ55" s="103">
        <v>5256.09</v>
      </c>
      <c r="AR55" s="103">
        <v>590.072</v>
      </c>
      <c r="AS55" s="103">
        <v>202.90199999999999</v>
      </c>
      <c r="AT55" s="103">
        <v>208.04300000000001</v>
      </c>
      <c r="AU55" s="103">
        <v>128.78100000000001</v>
      </c>
      <c r="AV55" s="103">
        <v>9504.4290000000001</v>
      </c>
      <c r="AW55" s="103">
        <v>13878.317999999999</v>
      </c>
      <c r="AX55" s="103">
        <v>249.51599999999999</v>
      </c>
      <c r="AY55" s="103">
        <v>341.541</v>
      </c>
      <c r="AZ55" s="103">
        <v>154.50399999999999</v>
      </c>
      <c r="BA55" s="103">
        <v>89.433000000000007</v>
      </c>
      <c r="BB55" s="103">
        <v>95.847999999999999</v>
      </c>
      <c r="BC55" s="103">
        <v>353.238</v>
      </c>
      <c r="BD55" s="103">
        <v>70.620999999999995</v>
      </c>
      <c r="BE55" s="103">
        <v>99.766000000000005</v>
      </c>
      <c r="BF55" s="103">
        <v>232.80600000000001</v>
      </c>
      <c r="BG55" s="103">
        <v>32540.457999999999</v>
      </c>
      <c r="BH55" s="103">
        <v>2531.6959999999999</v>
      </c>
      <c r="BI55" s="103">
        <v>2784.991</v>
      </c>
      <c r="BJ55" s="103">
        <v>2548.058</v>
      </c>
      <c r="BK55" s="103">
        <v>942.96299999999997</v>
      </c>
      <c r="BL55" s="103">
        <v>378.88299999999998</v>
      </c>
      <c r="BM55" s="103">
        <v>469.00200000000001</v>
      </c>
      <c r="BN55" s="103">
        <v>9.4529999999999994</v>
      </c>
      <c r="BO55" s="103">
        <v>163.50800000000001</v>
      </c>
      <c r="BP55" s="103">
        <v>0</v>
      </c>
      <c r="BQ55" s="104"/>
      <c r="BR55" s="105">
        <v>269600.64000000001</v>
      </c>
      <c r="BS55" s="106">
        <v>2586.806</v>
      </c>
      <c r="BT55" s="106">
        <v>0</v>
      </c>
      <c r="BU55" s="106">
        <v>230.90299999999999</v>
      </c>
      <c r="BV55" s="107">
        <f t="shared" si="0"/>
        <v>2817.7089999999998</v>
      </c>
      <c r="BW55" s="106">
        <v>389604.12</v>
      </c>
      <c r="BX55" s="106"/>
      <c r="BY55" s="106">
        <v>95031.025999999998</v>
      </c>
      <c r="BZ55" s="108">
        <f t="shared" si="1"/>
        <v>95031.025999999998</v>
      </c>
      <c r="CA55" s="109">
        <f t="shared" si="2"/>
        <v>484635.14600000001</v>
      </c>
      <c r="CB55" s="110"/>
      <c r="CC55" s="111"/>
      <c r="CD55" s="111"/>
      <c r="CE55" s="112"/>
      <c r="CF55" s="108">
        <v>2405.5529999999999</v>
      </c>
      <c r="CG55" s="108">
        <f t="shared" si="3"/>
        <v>489858.408</v>
      </c>
      <c r="CH55" s="113">
        <f t="shared" si="4"/>
        <v>759459.04799999995</v>
      </c>
      <c r="CI55" s="114"/>
      <c r="CJ55" s="114"/>
    </row>
    <row r="56" spans="2:88" x14ac:dyDescent="0.2">
      <c r="B56" s="100">
        <v>1</v>
      </c>
      <c r="C56" s="115" t="s">
        <v>212</v>
      </c>
      <c r="D56" s="116" t="s">
        <v>131</v>
      </c>
      <c r="E56" s="103">
        <v>217.48500000000001</v>
      </c>
      <c r="F56" s="103">
        <v>30.28</v>
      </c>
      <c r="G56" s="103">
        <v>8.3460000000000001</v>
      </c>
      <c r="H56" s="103">
        <v>223.03100000000001</v>
      </c>
      <c r="I56" s="103">
        <v>47.42</v>
      </c>
      <c r="J56" s="103">
        <v>3.82</v>
      </c>
      <c r="K56" s="103">
        <v>12.657999999999999</v>
      </c>
      <c r="L56" s="103">
        <v>3.956</v>
      </c>
      <c r="M56" s="103">
        <v>5.3</v>
      </c>
      <c r="N56" s="103"/>
      <c r="O56" s="103"/>
      <c r="P56" s="103">
        <v>15.028</v>
      </c>
      <c r="Q56" s="103">
        <v>4.1550000000000002</v>
      </c>
      <c r="R56" s="103">
        <v>20.466000000000001</v>
      </c>
      <c r="S56" s="103">
        <v>8.3960000000000008</v>
      </c>
      <c r="T56" s="103">
        <v>21.097999999999999</v>
      </c>
      <c r="U56" s="103">
        <v>3.8530000000000002</v>
      </c>
      <c r="V56" s="103">
        <v>6.5750000000000002</v>
      </c>
      <c r="W56" s="103">
        <v>14.555</v>
      </c>
      <c r="X56" s="103">
        <v>2.855</v>
      </c>
      <c r="Y56" s="103">
        <v>20.634</v>
      </c>
      <c r="Z56" s="103">
        <v>6.0419999999999998</v>
      </c>
      <c r="AA56" s="103">
        <v>25.463999999999999</v>
      </c>
      <c r="AB56" s="103">
        <v>24.940999999999999</v>
      </c>
      <c r="AC56" s="103">
        <v>18.154</v>
      </c>
      <c r="AD56" s="103">
        <v>765.84100000000001</v>
      </c>
      <c r="AE56" s="103">
        <v>4060.8180000000002</v>
      </c>
      <c r="AF56" s="103">
        <v>2063.4110000000001</v>
      </c>
      <c r="AG56" s="103">
        <v>519.76700000000005</v>
      </c>
      <c r="AH56" s="103">
        <v>285.01299999999998</v>
      </c>
      <c r="AI56" s="103">
        <v>3314.7849999999999</v>
      </c>
      <c r="AJ56" s="103">
        <v>1.0680000000000001</v>
      </c>
      <c r="AK56" s="103">
        <v>8.1289999999999996</v>
      </c>
      <c r="AL56" s="103">
        <v>416.38799999999998</v>
      </c>
      <c r="AM56" s="103">
        <v>139.798</v>
      </c>
      <c r="AN56" s="103">
        <v>214.75200000000001</v>
      </c>
      <c r="AO56" s="103">
        <v>179.73099999999999</v>
      </c>
      <c r="AP56" s="103">
        <v>104.672</v>
      </c>
      <c r="AQ56" s="103">
        <v>239.82499999999999</v>
      </c>
      <c r="AR56" s="103">
        <v>1203.44</v>
      </c>
      <c r="AS56" s="103">
        <v>21.527999999999999</v>
      </c>
      <c r="AT56" s="103">
        <v>22.84</v>
      </c>
      <c r="AU56" s="103">
        <v>40.957000000000001</v>
      </c>
      <c r="AV56" s="103">
        <v>734.31700000000001</v>
      </c>
      <c r="AW56" s="103">
        <v>0</v>
      </c>
      <c r="AX56" s="103">
        <v>117.643</v>
      </c>
      <c r="AY56" s="103">
        <v>272.238</v>
      </c>
      <c r="AZ56" s="103">
        <v>29.484999999999999</v>
      </c>
      <c r="BA56" s="103">
        <v>50.313000000000002</v>
      </c>
      <c r="BB56" s="103">
        <v>77.992999999999995</v>
      </c>
      <c r="BC56" s="103">
        <v>1264.1890000000001</v>
      </c>
      <c r="BD56" s="103">
        <v>57.564999999999998</v>
      </c>
      <c r="BE56" s="103">
        <v>36.645000000000003</v>
      </c>
      <c r="BF56" s="103">
        <v>450.613</v>
      </c>
      <c r="BG56" s="103">
        <v>1042.3499999999999</v>
      </c>
      <c r="BH56" s="103">
        <v>207.32</v>
      </c>
      <c r="BI56" s="103">
        <v>424.38200000000001</v>
      </c>
      <c r="BJ56" s="103">
        <v>196.59100000000001</v>
      </c>
      <c r="BK56" s="103">
        <v>64.03</v>
      </c>
      <c r="BL56" s="103">
        <v>23.734999999999999</v>
      </c>
      <c r="BM56" s="103">
        <v>79.55</v>
      </c>
      <c r="BN56" s="103">
        <v>14.888999999999999</v>
      </c>
      <c r="BO56" s="103">
        <v>70.634</v>
      </c>
      <c r="BP56" s="103">
        <v>0</v>
      </c>
      <c r="BQ56" s="104"/>
      <c r="BR56" s="105">
        <v>19561.757000000001</v>
      </c>
      <c r="BS56" s="106">
        <v>62369.811999999998</v>
      </c>
      <c r="BT56" s="106">
        <v>0</v>
      </c>
      <c r="BU56" s="106">
        <v>204</v>
      </c>
      <c r="BV56" s="107">
        <f t="shared" si="0"/>
        <v>62573.811999999998</v>
      </c>
      <c r="BW56" s="106">
        <v>4411.4139999999998</v>
      </c>
      <c r="BX56" s="106"/>
      <c r="BY56" s="106">
        <v>7489.9139999999998</v>
      </c>
      <c r="BZ56" s="108">
        <f t="shared" si="1"/>
        <v>7489.9139999999998</v>
      </c>
      <c r="CA56" s="109">
        <f t="shared" si="2"/>
        <v>11901.328</v>
      </c>
      <c r="CB56" s="110"/>
      <c r="CC56" s="111"/>
      <c r="CD56" s="111"/>
      <c r="CE56" s="112"/>
      <c r="CF56" s="108">
        <v>1321.0940000000001</v>
      </c>
      <c r="CG56" s="108">
        <f t="shared" si="3"/>
        <v>75796.233999999997</v>
      </c>
      <c r="CH56" s="113">
        <f t="shared" si="4"/>
        <v>95357.990999999995</v>
      </c>
      <c r="CI56" s="114"/>
      <c r="CJ56" s="114"/>
    </row>
    <row r="57" spans="2:88" x14ac:dyDescent="0.2">
      <c r="B57" s="100">
        <v>1</v>
      </c>
      <c r="C57" s="115" t="s">
        <v>213</v>
      </c>
      <c r="D57" s="116" t="s">
        <v>132</v>
      </c>
      <c r="E57" s="103">
        <v>1138.691</v>
      </c>
      <c r="F57" s="103">
        <v>154.434</v>
      </c>
      <c r="G57" s="103">
        <v>2881.4879999999998</v>
      </c>
      <c r="H57" s="103">
        <v>6166.067</v>
      </c>
      <c r="I57" s="103">
        <v>11936.615</v>
      </c>
      <c r="J57" s="103">
        <v>611.35</v>
      </c>
      <c r="K57" s="103">
        <v>2807.96</v>
      </c>
      <c r="L57" s="103">
        <v>957.64499999999998</v>
      </c>
      <c r="M57" s="103">
        <v>326.66000000000003</v>
      </c>
      <c r="N57" s="103"/>
      <c r="O57" s="103"/>
      <c r="P57" s="103">
        <v>4634.8370000000004</v>
      </c>
      <c r="Q57" s="103">
        <v>938.35799999999995</v>
      </c>
      <c r="R57" s="103">
        <v>1862.114</v>
      </c>
      <c r="S57" s="103">
        <v>3316.058</v>
      </c>
      <c r="T57" s="103">
        <v>2472.0749999999998</v>
      </c>
      <c r="U57" s="103">
        <v>1294.665</v>
      </c>
      <c r="V57" s="103">
        <v>1623.546</v>
      </c>
      <c r="W57" s="103">
        <v>2952.9319999999998</v>
      </c>
      <c r="X57" s="103">
        <v>750.02499999999998</v>
      </c>
      <c r="Y57" s="103">
        <v>1480.616</v>
      </c>
      <c r="Z57" s="103">
        <v>1013.591</v>
      </c>
      <c r="AA57" s="103">
        <v>2166.3240000000001</v>
      </c>
      <c r="AB57" s="103">
        <v>832.779</v>
      </c>
      <c r="AC57" s="103">
        <v>167.79599999999999</v>
      </c>
      <c r="AD57" s="103">
        <v>2465.0680000000002</v>
      </c>
      <c r="AE57" s="103">
        <v>25080.182000000001</v>
      </c>
      <c r="AF57" s="103">
        <v>2651.4490000000001</v>
      </c>
      <c r="AG57" s="103">
        <v>4329.5129999999999</v>
      </c>
      <c r="AH57" s="103">
        <v>2786.9340000000002</v>
      </c>
      <c r="AI57" s="103">
        <v>3668.3220000000001</v>
      </c>
      <c r="AJ57" s="103">
        <v>612.33399999999995</v>
      </c>
      <c r="AK57" s="103">
        <v>811.27300000000002</v>
      </c>
      <c r="AL57" s="103">
        <v>5020.1629999999996</v>
      </c>
      <c r="AM57" s="103">
        <v>668.11599999999999</v>
      </c>
      <c r="AN57" s="103">
        <v>2921.8319999999999</v>
      </c>
      <c r="AO57" s="103">
        <v>722.50699999999995</v>
      </c>
      <c r="AP57" s="103">
        <v>597.03399999999999</v>
      </c>
      <c r="AQ57" s="103">
        <v>894.553</v>
      </c>
      <c r="AR57" s="103">
        <v>2869.9070000000002</v>
      </c>
      <c r="AS57" s="103">
        <v>400.89600000000002</v>
      </c>
      <c r="AT57" s="103">
        <v>239.46299999999999</v>
      </c>
      <c r="AU57" s="103">
        <v>481.55200000000002</v>
      </c>
      <c r="AV57" s="103">
        <v>2045.681</v>
      </c>
      <c r="AW57" s="103">
        <v>1889.797</v>
      </c>
      <c r="AX57" s="103">
        <v>964.98500000000001</v>
      </c>
      <c r="AY57" s="103">
        <v>3259.701</v>
      </c>
      <c r="AZ57" s="103">
        <v>661.62</v>
      </c>
      <c r="BA57" s="103">
        <v>1026.0540000000001</v>
      </c>
      <c r="BB57" s="103">
        <v>953.94799999999998</v>
      </c>
      <c r="BC57" s="103">
        <v>2085.8049999999998</v>
      </c>
      <c r="BD57" s="103">
        <v>334.56700000000001</v>
      </c>
      <c r="BE57" s="103">
        <v>104.629</v>
      </c>
      <c r="BF57" s="103">
        <v>2118.828</v>
      </c>
      <c r="BG57" s="103">
        <v>2757.5639999999999</v>
      </c>
      <c r="BH57" s="103">
        <v>2007.06</v>
      </c>
      <c r="BI57" s="103">
        <v>3691.7489999999998</v>
      </c>
      <c r="BJ57" s="103">
        <v>2439.239</v>
      </c>
      <c r="BK57" s="103">
        <v>1480.2360000000001</v>
      </c>
      <c r="BL57" s="103">
        <v>463.68200000000002</v>
      </c>
      <c r="BM57" s="103">
        <v>1079.0309999999999</v>
      </c>
      <c r="BN57" s="103">
        <v>116.929</v>
      </c>
      <c r="BO57" s="103">
        <v>483.34500000000003</v>
      </c>
      <c r="BP57" s="103">
        <v>0</v>
      </c>
      <c r="BQ57" s="104"/>
      <c r="BR57" s="105">
        <v>139672.174</v>
      </c>
      <c r="BS57" s="106">
        <v>74086.722999999998</v>
      </c>
      <c r="BT57" s="106">
        <v>0</v>
      </c>
      <c r="BU57" s="106">
        <v>5177.5020000000004</v>
      </c>
      <c r="BV57" s="107">
        <f t="shared" si="0"/>
        <v>79264.225000000006</v>
      </c>
      <c r="BW57" s="106">
        <v>14763.111999999999</v>
      </c>
      <c r="BX57" s="106"/>
      <c r="BY57" s="106">
        <v>-3624.085</v>
      </c>
      <c r="BZ57" s="108">
        <f t="shared" si="1"/>
        <v>-3624.085</v>
      </c>
      <c r="CA57" s="109">
        <f t="shared" si="2"/>
        <v>11139.026999999998</v>
      </c>
      <c r="CB57" s="110"/>
      <c r="CC57" s="111"/>
      <c r="CD57" s="111"/>
      <c r="CE57" s="112"/>
      <c r="CF57" s="108">
        <v>56239.722999999998</v>
      </c>
      <c r="CG57" s="108">
        <f t="shared" si="3"/>
        <v>146642.97500000001</v>
      </c>
      <c r="CH57" s="113">
        <f t="shared" si="4"/>
        <v>286315.14899999998</v>
      </c>
      <c r="CI57" s="114"/>
      <c r="CJ57" s="114"/>
    </row>
    <row r="58" spans="2:88" x14ac:dyDescent="0.2">
      <c r="B58" s="100">
        <v>1</v>
      </c>
      <c r="C58" s="115" t="s">
        <v>214</v>
      </c>
      <c r="D58" s="116" t="s">
        <v>133</v>
      </c>
      <c r="E58" s="103">
        <v>767.09400000000005</v>
      </c>
      <c r="F58" s="103">
        <v>89.608999999999995</v>
      </c>
      <c r="G58" s="103">
        <v>1920.231</v>
      </c>
      <c r="H58" s="103">
        <v>4162.8159999999998</v>
      </c>
      <c r="I58" s="103">
        <v>8057.1589999999997</v>
      </c>
      <c r="J58" s="103">
        <v>410.97199999999998</v>
      </c>
      <c r="K58" s="103">
        <v>1894.9860000000001</v>
      </c>
      <c r="L58" s="103">
        <v>648.63199999999995</v>
      </c>
      <c r="M58" s="103">
        <v>210.52600000000001</v>
      </c>
      <c r="N58" s="103"/>
      <c r="O58" s="103"/>
      <c r="P58" s="103">
        <v>3135.74</v>
      </c>
      <c r="Q58" s="103">
        <v>632.47500000000002</v>
      </c>
      <c r="R58" s="103">
        <v>1218.7650000000001</v>
      </c>
      <c r="S58" s="103">
        <v>2248.8130000000001</v>
      </c>
      <c r="T58" s="103">
        <v>1641.5260000000001</v>
      </c>
      <c r="U58" s="103">
        <v>879.85199999999998</v>
      </c>
      <c r="V58" s="103">
        <v>1095.68</v>
      </c>
      <c r="W58" s="103">
        <v>1984.8009999999999</v>
      </c>
      <c r="X58" s="103">
        <v>507.262</v>
      </c>
      <c r="Y58" s="103">
        <v>969.02</v>
      </c>
      <c r="Z58" s="103">
        <v>681.83799999999997</v>
      </c>
      <c r="AA58" s="103">
        <v>1413.7049999999999</v>
      </c>
      <c r="AB58" s="103">
        <v>535.79200000000003</v>
      </c>
      <c r="AC58" s="103">
        <v>105.361</v>
      </c>
      <c r="AD58" s="103">
        <v>1563.433</v>
      </c>
      <c r="AE58" s="103">
        <v>16476.045999999998</v>
      </c>
      <c r="AF58" s="103">
        <v>1841.2529999999999</v>
      </c>
      <c r="AG58" s="103">
        <v>2932.0990000000002</v>
      </c>
      <c r="AH58" s="103">
        <v>1890.7439999999999</v>
      </c>
      <c r="AI58" s="103">
        <v>2199.3139999999999</v>
      </c>
      <c r="AJ58" s="103">
        <v>418.54399999999998</v>
      </c>
      <c r="AK58" s="103">
        <v>553.9</v>
      </c>
      <c r="AL58" s="103">
        <v>3254.5230000000001</v>
      </c>
      <c r="AM58" s="103">
        <v>399.28699999999998</v>
      </c>
      <c r="AN58" s="103">
        <v>1914.164</v>
      </c>
      <c r="AO58" s="103">
        <v>473.5</v>
      </c>
      <c r="AP58" s="103">
        <v>387.71800000000002</v>
      </c>
      <c r="AQ58" s="103">
        <v>392.67200000000003</v>
      </c>
      <c r="AR58" s="103">
        <v>1825.5840000000001</v>
      </c>
      <c r="AS58" s="103">
        <v>261.35599999999999</v>
      </c>
      <c r="AT58" s="103">
        <v>149.262</v>
      </c>
      <c r="AU58" s="103">
        <v>294.92899999999997</v>
      </c>
      <c r="AV58" s="103">
        <v>1296.3019999999999</v>
      </c>
      <c r="AW58" s="103">
        <v>1291.7260000000001</v>
      </c>
      <c r="AX58" s="103">
        <v>583.59199999999998</v>
      </c>
      <c r="AY58" s="103">
        <v>2073.4450000000002</v>
      </c>
      <c r="AZ58" s="103">
        <v>438.50400000000002</v>
      </c>
      <c r="BA58" s="103">
        <v>674.92899999999997</v>
      </c>
      <c r="BB58" s="103">
        <v>626.69600000000003</v>
      </c>
      <c r="BC58" s="103">
        <v>1154.2619999999999</v>
      </c>
      <c r="BD58" s="103">
        <v>212.661</v>
      </c>
      <c r="BE58" s="103">
        <v>65.977000000000004</v>
      </c>
      <c r="BF58" s="103">
        <v>1348.14</v>
      </c>
      <c r="BG58" s="103">
        <v>1604.6669999999999</v>
      </c>
      <c r="BH58" s="103">
        <v>1237.1990000000001</v>
      </c>
      <c r="BI58" s="103">
        <v>2461.2660000000001</v>
      </c>
      <c r="BJ58" s="103">
        <v>1564.4369999999999</v>
      </c>
      <c r="BK58" s="103">
        <v>982.86199999999997</v>
      </c>
      <c r="BL58" s="103">
        <v>283.83600000000001</v>
      </c>
      <c r="BM58" s="103">
        <v>731.98199999999997</v>
      </c>
      <c r="BN58" s="103">
        <v>77.429000000000002</v>
      </c>
      <c r="BO58" s="103">
        <v>304.20800000000003</v>
      </c>
      <c r="BP58" s="103">
        <v>0</v>
      </c>
      <c r="BQ58" s="104"/>
      <c r="BR58" s="105">
        <v>91455.103000000003</v>
      </c>
      <c r="BS58" s="106">
        <v>52087.79</v>
      </c>
      <c r="BT58" s="106">
        <v>0</v>
      </c>
      <c r="BU58" s="106">
        <v>3538.9810000000002</v>
      </c>
      <c r="BV58" s="107">
        <f t="shared" si="0"/>
        <v>55626.771000000001</v>
      </c>
      <c r="BW58" s="106">
        <v>9465.152</v>
      </c>
      <c r="BX58" s="106"/>
      <c r="BY58" s="106">
        <v>-2462.6970000000001</v>
      </c>
      <c r="BZ58" s="108">
        <f t="shared" si="1"/>
        <v>-2462.6970000000001</v>
      </c>
      <c r="CA58" s="109">
        <f t="shared" si="2"/>
        <v>7002.4549999999999</v>
      </c>
      <c r="CB58" s="110"/>
      <c r="CC58" s="111"/>
      <c r="CD58" s="111"/>
      <c r="CE58" s="112"/>
      <c r="CF58" s="108">
        <v>38336.665999999997</v>
      </c>
      <c r="CG58" s="108">
        <f t="shared" si="3"/>
        <v>100965.89199999999</v>
      </c>
      <c r="CH58" s="113">
        <f t="shared" si="4"/>
        <v>192420.995</v>
      </c>
      <c r="CI58" s="114"/>
      <c r="CJ58" s="114"/>
    </row>
    <row r="59" spans="2:88" x14ac:dyDescent="0.2">
      <c r="B59" s="100">
        <v>1</v>
      </c>
      <c r="C59" s="115" t="s">
        <v>215</v>
      </c>
      <c r="D59" s="116" t="s">
        <v>134</v>
      </c>
      <c r="E59" s="103">
        <v>322.43799999999999</v>
      </c>
      <c r="F59" s="103">
        <v>14.65</v>
      </c>
      <c r="G59" s="103">
        <v>547.76599999999996</v>
      </c>
      <c r="H59" s="103">
        <v>2136.2829999999999</v>
      </c>
      <c r="I59" s="103">
        <v>4799.1390000000001</v>
      </c>
      <c r="J59" s="103">
        <v>167.416</v>
      </c>
      <c r="K59" s="103">
        <v>1064.067</v>
      </c>
      <c r="L59" s="103">
        <v>832.04600000000005</v>
      </c>
      <c r="M59" s="103">
        <v>93.444000000000003</v>
      </c>
      <c r="N59" s="103"/>
      <c r="O59" s="103"/>
      <c r="P59" s="103">
        <v>3108.1660000000002</v>
      </c>
      <c r="Q59" s="103">
        <v>399.48500000000001</v>
      </c>
      <c r="R59" s="103">
        <v>1649.932</v>
      </c>
      <c r="S59" s="103">
        <v>1129.93</v>
      </c>
      <c r="T59" s="103">
        <v>585.76</v>
      </c>
      <c r="U59" s="103">
        <v>194.29499999999999</v>
      </c>
      <c r="V59" s="103">
        <v>328.84399999999999</v>
      </c>
      <c r="W59" s="103">
        <v>576.95399999999995</v>
      </c>
      <c r="X59" s="103">
        <v>157.68299999999999</v>
      </c>
      <c r="Y59" s="103">
        <v>809.31</v>
      </c>
      <c r="Z59" s="103">
        <v>316.02800000000002</v>
      </c>
      <c r="AA59" s="103">
        <v>351.37799999999999</v>
      </c>
      <c r="AB59" s="103">
        <v>103.473</v>
      </c>
      <c r="AC59" s="103">
        <v>25.065000000000001</v>
      </c>
      <c r="AD59" s="103">
        <v>576.625</v>
      </c>
      <c r="AE59" s="103">
        <v>5901.8819999999996</v>
      </c>
      <c r="AF59" s="103">
        <v>1341.3219999999999</v>
      </c>
      <c r="AG59" s="103">
        <v>8108.6239999999998</v>
      </c>
      <c r="AH59" s="103">
        <v>2880.8969999999999</v>
      </c>
      <c r="AI59" s="103">
        <v>4588.5010000000002</v>
      </c>
      <c r="AJ59" s="103">
        <v>114.27800000000001</v>
      </c>
      <c r="AK59" s="103">
        <v>108.482</v>
      </c>
      <c r="AL59" s="103">
        <v>2946.2429999999999</v>
      </c>
      <c r="AM59" s="103">
        <v>1148.838</v>
      </c>
      <c r="AN59" s="103">
        <v>400.29599999999999</v>
      </c>
      <c r="AO59" s="103">
        <v>1047.6179999999999</v>
      </c>
      <c r="AP59" s="103">
        <v>745.16700000000003</v>
      </c>
      <c r="AQ59" s="103">
        <v>137.261</v>
      </c>
      <c r="AR59" s="103">
        <v>735.12900000000002</v>
      </c>
      <c r="AS59" s="103">
        <v>190.54900000000001</v>
      </c>
      <c r="AT59" s="103">
        <v>65.575999999999993</v>
      </c>
      <c r="AU59" s="103">
        <v>45.256</v>
      </c>
      <c r="AV59" s="103">
        <v>317.42500000000001</v>
      </c>
      <c r="AW59" s="103">
        <v>197.73099999999999</v>
      </c>
      <c r="AX59" s="103">
        <v>200.09700000000001</v>
      </c>
      <c r="AY59" s="103">
        <v>651.98</v>
      </c>
      <c r="AZ59" s="103">
        <v>661.02700000000004</v>
      </c>
      <c r="BA59" s="103">
        <v>127.00700000000001</v>
      </c>
      <c r="BB59" s="103">
        <v>194.96100000000001</v>
      </c>
      <c r="BC59" s="103">
        <v>366.74599999999998</v>
      </c>
      <c r="BD59" s="103">
        <v>119.03</v>
      </c>
      <c r="BE59" s="103">
        <v>728.88800000000003</v>
      </c>
      <c r="BF59" s="103">
        <v>335.59300000000002</v>
      </c>
      <c r="BG59" s="103">
        <v>23538.05</v>
      </c>
      <c r="BH59" s="103">
        <v>2806.806</v>
      </c>
      <c r="BI59" s="103">
        <v>1455.732</v>
      </c>
      <c r="BJ59" s="103">
        <v>694.97900000000004</v>
      </c>
      <c r="BK59" s="103">
        <v>352.00799999999998</v>
      </c>
      <c r="BL59" s="103">
        <v>74.307000000000002</v>
      </c>
      <c r="BM59" s="103">
        <v>332.03500000000003</v>
      </c>
      <c r="BN59" s="103">
        <v>18.449000000000002</v>
      </c>
      <c r="BO59" s="103">
        <v>135.04900000000001</v>
      </c>
      <c r="BP59" s="103">
        <v>0</v>
      </c>
      <c r="BQ59" s="104"/>
      <c r="BR59" s="105">
        <v>84103.995999999999</v>
      </c>
      <c r="BS59" s="106">
        <v>21173.228999999999</v>
      </c>
      <c r="BT59" s="106">
        <v>0</v>
      </c>
      <c r="BU59" s="106">
        <v>5072.7349999999997</v>
      </c>
      <c r="BV59" s="107">
        <f t="shared" si="0"/>
        <v>26245.964</v>
      </c>
      <c r="BW59" s="106">
        <v>1629.1559999999999</v>
      </c>
      <c r="BX59" s="106"/>
      <c r="BY59" s="106">
        <v>-8500.4580000000005</v>
      </c>
      <c r="BZ59" s="108">
        <f t="shared" si="1"/>
        <v>-8500.4580000000005</v>
      </c>
      <c r="CA59" s="109">
        <f t="shared" si="2"/>
        <v>-6871.3020000000006</v>
      </c>
      <c r="CB59" s="110"/>
      <c r="CC59" s="111"/>
      <c r="CD59" s="111"/>
      <c r="CE59" s="112"/>
      <c r="CF59" s="108">
        <v>29978.345000000001</v>
      </c>
      <c r="CG59" s="108">
        <f t="shared" si="3"/>
        <v>49353.006999999998</v>
      </c>
      <c r="CH59" s="113">
        <f t="shared" si="4"/>
        <v>133457.003</v>
      </c>
      <c r="CI59" s="114"/>
      <c r="CJ59" s="114"/>
    </row>
    <row r="60" spans="2:88" x14ac:dyDescent="0.2">
      <c r="B60" s="100">
        <v>1</v>
      </c>
      <c r="C60" s="115" t="s">
        <v>216</v>
      </c>
      <c r="D60" s="116" t="s">
        <v>135</v>
      </c>
      <c r="E60" s="103">
        <v>48.682000000000002</v>
      </c>
      <c r="F60" s="103">
        <v>2.8380000000000001</v>
      </c>
      <c r="G60" s="103">
        <v>81.795000000000002</v>
      </c>
      <c r="H60" s="103">
        <v>4266.2979999999998</v>
      </c>
      <c r="I60" s="103">
        <v>729.74</v>
      </c>
      <c r="J60" s="103">
        <v>26.344999999999999</v>
      </c>
      <c r="K60" s="103">
        <v>161.90100000000001</v>
      </c>
      <c r="L60" s="103">
        <v>125.887</v>
      </c>
      <c r="M60" s="103">
        <v>15.493</v>
      </c>
      <c r="N60" s="103"/>
      <c r="O60" s="103"/>
      <c r="P60" s="103">
        <v>446.59300000000002</v>
      </c>
      <c r="Q60" s="103">
        <v>61.811999999999998</v>
      </c>
      <c r="R60" s="103">
        <v>255.29499999999999</v>
      </c>
      <c r="S60" s="103">
        <v>168.696</v>
      </c>
      <c r="T60" s="103">
        <v>100.00700000000001</v>
      </c>
      <c r="U60" s="103">
        <v>31.928999999999998</v>
      </c>
      <c r="V60" s="103">
        <v>53.292000000000002</v>
      </c>
      <c r="W60" s="103">
        <v>95.123999999999995</v>
      </c>
      <c r="X60" s="103">
        <v>24.207000000000001</v>
      </c>
      <c r="Y60" s="103">
        <v>131.83500000000001</v>
      </c>
      <c r="Z60" s="103">
        <v>49.527000000000001</v>
      </c>
      <c r="AA60" s="103">
        <v>65.382999999999996</v>
      </c>
      <c r="AB60" s="103">
        <v>21.5</v>
      </c>
      <c r="AC60" s="103">
        <v>3.86</v>
      </c>
      <c r="AD60" s="103">
        <v>200.286</v>
      </c>
      <c r="AE60" s="103">
        <v>632.76900000000001</v>
      </c>
      <c r="AF60" s="103">
        <v>223.23599999999999</v>
      </c>
      <c r="AG60" s="103">
        <v>1245.1600000000001</v>
      </c>
      <c r="AH60" s="103">
        <v>445.137</v>
      </c>
      <c r="AI60" s="103">
        <v>3708.77</v>
      </c>
      <c r="AJ60" s="103">
        <v>2057.442</v>
      </c>
      <c r="AK60" s="103">
        <v>21.405999999999999</v>
      </c>
      <c r="AL60" s="103">
        <v>496.8</v>
      </c>
      <c r="AM60" s="103">
        <v>149.28</v>
      </c>
      <c r="AN60" s="103">
        <v>72.524000000000001</v>
      </c>
      <c r="AO60" s="103">
        <v>167.29400000000001</v>
      </c>
      <c r="AP60" s="103">
        <v>120.864</v>
      </c>
      <c r="AQ60" s="103">
        <v>34.079000000000001</v>
      </c>
      <c r="AR60" s="103">
        <v>154.09399999999999</v>
      </c>
      <c r="AS60" s="103">
        <v>71.138999999999996</v>
      </c>
      <c r="AT60" s="103">
        <v>26.527000000000001</v>
      </c>
      <c r="AU60" s="103">
        <v>8.3379999999999992</v>
      </c>
      <c r="AV60" s="103">
        <v>63.923999999999999</v>
      </c>
      <c r="AW60" s="103">
        <v>27.805</v>
      </c>
      <c r="AX60" s="103">
        <v>53.481000000000002</v>
      </c>
      <c r="AY60" s="103">
        <v>135.49799999999999</v>
      </c>
      <c r="AZ60" s="103">
        <v>104.85599999999999</v>
      </c>
      <c r="BA60" s="103">
        <v>21.41</v>
      </c>
      <c r="BB60" s="103">
        <v>37.466999999999999</v>
      </c>
      <c r="BC60" s="103">
        <v>66.634</v>
      </c>
      <c r="BD60" s="103">
        <v>33.14</v>
      </c>
      <c r="BE60" s="103">
        <v>75.944000000000003</v>
      </c>
      <c r="BF60" s="103">
        <v>65.343000000000004</v>
      </c>
      <c r="BG60" s="103">
        <v>1932.385</v>
      </c>
      <c r="BH60" s="103">
        <v>84.012</v>
      </c>
      <c r="BI60" s="103">
        <v>112.51900000000001</v>
      </c>
      <c r="BJ60" s="103">
        <v>96.680999999999997</v>
      </c>
      <c r="BK60" s="103">
        <v>88.403999999999996</v>
      </c>
      <c r="BL60" s="103">
        <v>15.6</v>
      </c>
      <c r="BM60" s="103">
        <v>83.727000000000004</v>
      </c>
      <c r="BN60" s="103">
        <v>3.3140000000000001</v>
      </c>
      <c r="BO60" s="103">
        <v>27.917000000000002</v>
      </c>
      <c r="BP60" s="103">
        <v>0</v>
      </c>
      <c r="BQ60" s="104"/>
      <c r="BR60" s="105">
        <v>19933.244999999999</v>
      </c>
      <c r="BS60" s="106">
        <v>8481.3130000000001</v>
      </c>
      <c r="BT60" s="106">
        <v>0</v>
      </c>
      <c r="BU60" s="106">
        <v>76.183000000000007</v>
      </c>
      <c r="BV60" s="107">
        <f t="shared" si="0"/>
        <v>8557.496000000001</v>
      </c>
      <c r="BW60" s="106">
        <v>3403.7379999999998</v>
      </c>
      <c r="BX60" s="106"/>
      <c r="BY60" s="106">
        <v>-1961.5920000000001</v>
      </c>
      <c r="BZ60" s="108">
        <f t="shared" si="1"/>
        <v>-1961.5920000000001</v>
      </c>
      <c r="CA60" s="109">
        <f t="shared" si="2"/>
        <v>1442.1459999999997</v>
      </c>
      <c r="CB60" s="110"/>
      <c r="CC60" s="111"/>
      <c r="CD60" s="111"/>
      <c r="CE60" s="112"/>
      <c r="CF60" s="108">
        <v>187534.13</v>
      </c>
      <c r="CG60" s="108">
        <f t="shared" si="3"/>
        <v>197533.772</v>
      </c>
      <c r="CH60" s="113">
        <f t="shared" si="4"/>
        <v>217467.01699999999</v>
      </c>
      <c r="CI60" s="114"/>
      <c r="CJ60" s="114"/>
    </row>
    <row r="61" spans="2:88" x14ac:dyDescent="0.2">
      <c r="B61" s="100">
        <v>1</v>
      </c>
      <c r="C61" s="115" t="s">
        <v>217</v>
      </c>
      <c r="D61" s="116" t="s">
        <v>136</v>
      </c>
      <c r="E61" s="103">
        <v>11.247999999999999</v>
      </c>
      <c r="F61" s="103">
        <v>2.073</v>
      </c>
      <c r="G61" s="103">
        <v>4.1340000000000003</v>
      </c>
      <c r="H61" s="103">
        <v>1665.5429999999999</v>
      </c>
      <c r="I61" s="103">
        <v>101.17</v>
      </c>
      <c r="J61" s="103">
        <v>8.9640000000000004</v>
      </c>
      <c r="K61" s="103">
        <v>24.327000000000002</v>
      </c>
      <c r="L61" s="103">
        <v>12.074999999999999</v>
      </c>
      <c r="M61" s="103">
        <v>4.49</v>
      </c>
      <c r="N61" s="103"/>
      <c r="O61" s="103"/>
      <c r="P61" s="103">
        <v>46.203000000000003</v>
      </c>
      <c r="Q61" s="103">
        <v>13.474</v>
      </c>
      <c r="R61" s="103">
        <v>33.875999999999998</v>
      </c>
      <c r="S61" s="103">
        <v>21.12</v>
      </c>
      <c r="T61" s="103">
        <v>66.322000000000003</v>
      </c>
      <c r="U61" s="103">
        <v>28.951000000000001</v>
      </c>
      <c r="V61" s="103">
        <v>32.031999999999996</v>
      </c>
      <c r="W61" s="103">
        <v>55.871000000000002</v>
      </c>
      <c r="X61" s="103">
        <v>6.7510000000000003</v>
      </c>
      <c r="Y61" s="103">
        <v>54.226999999999997</v>
      </c>
      <c r="Z61" s="103">
        <v>16.841000000000001</v>
      </c>
      <c r="AA61" s="103">
        <v>63.612000000000002</v>
      </c>
      <c r="AB61" s="103">
        <v>23.963999999999999</v>
      </c>
      <c r="AC61" s="103">
        <v>0.78600000000000003</v>
      </c>
      <c r="AD61" s="103">
        <v>22.382999999999999</v>
      </c>
      <c r="AE61" s="103">
        <v>1514.133</v>
      </c>
      <c r="AF61" s="103">
        <v>254.10499999999999</v>
      </c>
      <c r="AG61" s="103">
        <v>590.601</v>
      </c>
      <c r="AH61" s="103">
        <v>352.84300000000002</v>
      </c>
      <c r="AI61" s="103">
        <v>184.38200000000001</v>
      </c>
      <c r="AJ61" s="103">
        <v>55.582000000000001</v>
      </c>
      <c r="AK61" s="103">
        <v>231.33799999999999</v>
      </c>
      <c r="AL61" s="103">
        <v>138.53399999999999</v>
      </c>
      <c r="AM61" s="103">
        <v>243.15199999999999</v>
      </c>
      <c r="AN61" s="103">
        <v>40.773000000000003</v>
      </c>
      <c r="AO61" s="103">
        <v>60.295999999999999</v>
      </c>
      <c r="AP61" s="103">
        <v>59.572000000000003</v>
      </c>
      <c r="AQ61" s="103">
        <v>8.07</v>
      </c>
      <c r="AR61" s="103">
        <v>240.09299999999999</v>
      </c>
      <c r="AS61" s="103">
        <v>226.48400000000001</v>
      </c>
      <c r="AT61" s="103">
        <v>82.882999999999996</v>
      </c>
      <c r="AU61" s="103">
        <v>13.164999999999999</v>
      </c>
      <c r="AV61" s="103">
        <v>61.698</v>
      </c>
      <c r="AW61" s="103">
        <v>1.4079999999999999</v>
      </c>
      <c r="AX61" s="103">
        <v>114.98699999999999</v>
      </c>
      <c r="AY61" s="103">
        <v>198.255</v>
      </c>
      <c r="AZ61" s="103">
        <v>36.442</v>
      </c>
      <c r="BA61" s="103">
        <v>20.475999999999999</v>
      </c>
      <c r="BB61" s="103">
        <v>45.755000000000003</v>
      </c>
      <c r="BC61" s="103">
        <v>39.51</v>
      </c>
      <c r="BD61" s="103">
        <v>91.093000000000004</v>
      </c>
      <c r="BE61" s="103">
        <v>3488.9459999999999</v>
      </c>
      <c r="BF61" s="103">
        <v>64.613</v>
      </c>
      <c r="BG61" s="103">
        <v>776.625</v>
      </c>
      <c r="BH61" s="103">
        <v>193.91200000000001</v>
      </c>
      <c r="BI61" s="103">
        <v>171.46600000000001</v>
      </c>
      <c r="BJ61" s="103">
        <v>156.18100000000001</v>
      </c>
      <c r="BK61" s="103">
        <v>228.78399999999999</v>
      </c>
      <c r="BL61" s="103">
        <v>22.457999999999998</v>
      </c>
      <c r="BM61" s="103">
        <v>244.851</v>
      </c>
      <c r="BN61" s="103">
        <v>2.9279999999999999</v>
      </c>
      <c r="BO61" s="103">
        <v>26.611999999999998</v>
      </c>
      <c r="BP61" s="103">
        <v>0</v>
      </c>
      <c r="BQ61" s="104"/>
      <c r="BR61" s="105">
        <v>12603.442999999999</v>
      </c>
      <c r="BS61" s="106">
        <v>9972.8649999999998</v>
      </c>
      <c r="BT61" s="106">
        <v>0</v>
      </c>
      <c r="BU61" s="106">
        <v>3.8580000000000001</v>
      </c>
      <c r="BV61" s="107">
        <f t="shared" si="0"/>
        <v>9976.723</v>
      </c>
      <c r="BW61" s="106">
        <v>2509.8110000000001</v>
      </c>
      <c r="BX61" s="106"/>
      <c r="BY61" s="106">
        <v>-94.256</v>
      </c>
      <c r="BZ61" s="108">
        <f t="shared" si="1"/>
        <v>-94.256</v>
      </c>
      <c r="CA61" s="109">
        <f t="shared" si="2"/>
        <v>2415.5550000000003</v>
      </c>
      <c r="CB61" s="110"/>
      <c r="CC61" s="111"/>
      <c r="CD61" s="111"/>
      <c r="CE61" s="112"/>
      <c r="CF61" s="108">
        <v>8743.4549999999999</v>
      </c>
      <c r="CG61" s="108">
        <f t="shared" si="3"/>
        <v>21135.733</v>
      </c>
      <c r="CH61" s="113">
        <f t="shared" si="4"/>
        <v>33739.175999999999</v>
      </c>
      <c r="CI61" s="114"/>
      <c r="CJ61" s="114"/>
    </row>
    <row r="62" spans="2:88" x14ac:dyDescent="0.2">
      <c r="B62" s="100">
        <v>1</v>
      </c>
      <c r="C62" s="115" t="s">
        <v>218</v>
      </c>
      <c r="D62" s="116" t="s">
        <v>137</v>
      </c>
      <c r="E62" s="103">
        <v>362.19</v>
      </c>
      <c r="F62" s="103">
        <v>26.475000000000001</v>
      </c>
      <c r="G62" s="103">
        <v>857.31299999999999</v>
      </c>
      <c r="H62" s="103">
        <v>2259.9589999999998</v>
      </c>
      <c r="I62" s="103">
        <v>4708.1319999999996</v>
      </c>
      <c r="J62" s="103">
        <v>200.536</v>
      </c>
      <c r="K62" s="103">
        <v>1069.598</v>
      </c>
      <c r="L62" s="103">
        <v>634.11</v>
      </c>
      <c r="M62" s="103">
        <v>112.276</v>
      </c>
      <c r="N62" s="103"/>
      <c r="O62" s="103"/>
      <c r="P62" s="103">
        <v>2440.06</v>
      </c>
      <c r="Q62" s="103">
        <v>387.08699999999999</v>
      </c>
      <c r="R62" s="103">
        <v>1247.229</v>
      </c>
      <c r="S62" s="103">
        <v>1173.489</v>
      </c>
      <c r="T62" s="103">
        <v>763.58600000000001</v>
      </c>
      <c r="U62" s="103">
        <v>333.74400000000003</v>
      </c>
      <c r="V62" s="103">
        <v>458.50299999999999</v>
      </c>
      <c r="W62" s="103">
        <v>820.50900000000001</v>
      </c>
      <c r="X62" s="103">
        <v>214.965</v>
      </c>
      <c r="Y62" s="103">
        <v>713.78700000000003</v>
      </c>
      <c r="Z62" s="103">
        <v>348.75599999999997</v>
      </c>
      <c r="AA62" s="103">
        <v>553.83399999999995</v>
      </c>
      <c r="AB62" s="103">
        <v>213.12899999999999</v>
      </c>
      <c r="AC62" s="103">
        <v>44.610999999999997</v>
      </c>
      <c r="AD62" s="103">
        <v>740.87699999999995</v>
      </c>
      <c r="AE62" s="103">
        <v>6569.098</v>
      </c>
      <c r="AF62" s="103">
        <v>1341.9649999999999</v>
      </c>
      <c r="AG62" s="103">
        <v>6022.63</v>
      </c>
      <c r="AH62" s="103">
        <v>2622.4850000000001</v>
      </c>
      <c r="AI62" s="103">
        <v>1105.066</v>
      </c>
      <c r="AJ62" s="103">
        <v>35828.300000000003</v>
      </c>
      <c r="AK62" s="103">
        <v>3513.2979999999998</v>
      </c>
      <c r="AL62" s="103">
        <v>3392.2150000000001</v>
      </c>
      <c r="AM62" s="103">
        <v>647.26199999999994</v>
      </c>
      <c r="AN62" s="103">
        <v>964.63699999999994</v>
      </c>
      <c r="AO62" s="103">
        <v>735.053</v>
      </c>
      <c r="AP62" s="103">
        <v>520.71</v>
      </c>
      <c r="AQ62" s="103">
        <v>189.86799999999999</v>
      </c>
      <c r="AR62" s="103">
        <v>923.73900000000003</v>
      </c>
      <c r="AS62" s="103">
        <v>161.69999999999999</v>
      </c>
      <c r="AT62" s="103">
        <v>77.799000000000007</v>
      </c>
      <c r="AU62" s="103">
        <v>95.006</v>
      </c>
      <c r="AV62" s="103">
        <v>631.90200000000004</v>
      </c>
      <c r="AW62" s="103">
        <v>414.649</v>
      </c>
      <c r="AX62" s="103">
        <v>339.85399999999998</v>
      </c>
      <c r="AY62" s="103">
        <v>936.23900000000003</v>
      </c>
      <c r="AZ62" s="103">
        <v>507.12</v>
      </c>
      <c r="BA62" s="103">
        <v>249.292</v>
      </c>
      <c r="BB62" s="103">
        <v>282.09899999999999</v>
      </c>
      <c r="BC62" s="103">
        <v>502.69900000000001</v>
      </c>
      <c r="BD62" s="103">
        <v>146.71199999999999</v>
      </c>
      <c r="BE62" s="103">
        <v>34.746000000000002</v>
      </c>
      <c r="BF62" s="103">
        <v>537.97</v>
      </c>
      <c r="BG62" s="103">
        <v>1264.1849999999999</v>
      </c>
      <c r="BH62" s="103">
        <v>636.68200000000002</v>
      </c>
      <c r="BI62" s="103">
        <v>1144.5039999999999</v>
      </c>
      <c r="BJ62" s="103">
        <v>706.90099999999995</v>
      </c>
      <c r="BK62" s="103">
        <v>493.822</v>
      </c>
      <c r="BL62" s="103">
        <v>173.51</v>
      </c>
      <c r="BM62" s="103">
        <v>425.83300000000003</v>
      </c>
      <c r="BN62" s="103">
        <v>31.408999999999999</v>
      </c>
      <c r="BO62" s="103">
        <v>188.56700000000001</v>
      </c>
      <c r="BP62" s="103">
        <v>0</v>
      </c>
      <c r="BQ62" s="104"/>
      <c r="BR62" s="105">
        <v>95044.281000000003</v>
      </c>
      <c r="BS62" s="106">
        <v>19399.8</v>
      </c>
      <c r="BT62" s="106">
        <v>0</v>
      </c>
      <c r="BU62" s="106">
        <v>1136.0329999999999</v>
      </c>
      <c r="BV62" s="107">
        <f t="shared" si="0"/>
        <v>20535.832999999999</v>
      </c>
      <c r="BW62" s="106">
        <v>3484.9839999999999</v>
      </c>
      <c r="BX62" s="106"/>
      <c r="BY62" s="106">
        <v>-25393.737000000001</v>
      </c>
      <c r="BZ62" s="108">
        <f t="shared" si="1"/>
        <v>-25393.737000000001</v>
      </c>
      <c r="CA62" s="109">
        <f t="shared" si="2"/>
        <v>-21908.753000000001</v>
      </c>
      <c r="CB62" s="110"/>
      <c r="CC62" s="111"/>
      <c r="CD62" s="111"/>
      <c r="CE62" s="112"/>
      <c r="CF62" s="108">
        <v>22833.599999999999</v>
      </c>
      <c r="CG62" s="108">
        <f t="shared" si="3"/>
        <v>21460.679999999997</v>
      </c>
      <c r="CH62" s="113">
        <f t="shared" si="4"/>
        <v>116504.961</v>
      </c>
      <c r="CI62" s="114"/>
      <c r="CJ62" s="114"/>
    </row>
    <row r="63" spans="2:88" x14ac:dyDescent="0.2">
      <c r="B63" s="100">
        <v>1</v>
      </c>
      <c r="C63" s="115" t="s">
        <v>219</v>
      </c>
      <c r="D63" s="116" t="s">
        <v>138</v>
      </c>
      <c r="E63" s="103">
        <v>32.261000000000003</v>
      </c>
      <c r="F63" s="103">
        <v>1.4219999999999999</v>
      </c>
      <c r="G63" s="103">
        <v>52.137</v>
      </c>
      <c r="H63" s="103">
        <v>341.84699999999998</v>
      </c>
      <c r="I63" s="103">
        <v>36.79</v>
      </c>
      <c r="J63" s="103">
        <v>2.3759999999999999</v>
      </c>
      <c r="K63" s="103">
        <v>8.41</v>
      </c>
      <c r="L63" s="103">
        <v>0.95</v>
      </c>
      <c r="M63" s="103">
        <v>1.929</v>
      </c>
      <c r="N63" s="103"/>
      <c r="O63" s="103"/>
      <c r="P63" s="103">
        <v>4.2690000000000001</v>
      </c>
      <c r="Q63" s="103">
        <v>3.504</v>
      </c>
      <c r="R63" s="103">
        <v>5.577</v>
      </c>
      <c r="S63" s="103">
        <v>51.576000000000001</v>
      </c>
      <c r="T63" s="103">
        <v>11.231999999999999</v>
      </c>
      <c r="U63" s="103">
        <v>5.15</v>
      </c>
      <c r="V63" s="103">
        <v>5.4290000000000003</v>
      </c>
      <c r="W63" s="103">
        <v>8.0730000000000004</v>
      </c>
      <c r="X63" s="103">
        <v>3.0030000000000001</v>
      </c>
      <c r="Y63" s="103">
        <v>5.7149999999999999</v>
      </c>
      <c r="Z63" s="103">
        <v>3.976</v>
      </c>
      <c r="AA63" s="103">
        <v>58.195</v>
      </c>
      <c r="AB63" s="103">
        <v>363.101</v>
      </c>
      <c r="AC63" s="103">
        <v>37.372</v>
      </c>
      <c r="AD63" s="103">
        <v>288.286</v>
      </c>
      <c r="AE63" s="103">
        <v>732.83100000000002</v>
      </c>
      <c r="AF63" s="103">
        <v>115.926</v>
      </c>
      <c r="AG63" s="103">
        <v>1621.182</v>
      </c>
      <c r="AH63" s="103">
        <v>629.35599999999999</v>
      </c>
      <c r="AI63" s="103">
        <v>129.221</v>
      </c>
      <c r="AJ63" s="103">
        <v>25.381</v>
      </c>
      <c r="AK63" s="103">
        <v>39.274000000000001</v>
      </c>
      <c r="AL63" s="103">
        <v>586.351</v>
      </c>
      <c r="AM63" s="103">
        <v>77.733000000000004</v>
      </c>
      <c r="AN63" s="103">
        <v>214.65199999999999</v>
      </c>
      <c r="AO63" s="103">
        <v>2134.3710000000001</v>
      </c>
      <c r="AP63" s="103">
        <v>197.71100000000001</v>
      </c>
      <c r="AQ63" s="103">
        <v>59.411999999999999</v>
      </c>
      <c r="AR63" s="103">
        <v>858.22699999999998</v>
      </c>
      <c r="AS63" s="103">
        <v>990.476</v>
      </c>
      <c r="AT63" s="103">
        <v>277.71499999999997</v>
      </c>
      <c r="AU63" s="103">
        <v>112.82899999999999</v>
      </c>
      <c r="AV63" s="103">
        <v>836.58100000000002</v>
      </c>
      <c r="AW63" s="103">
        <v>0</v>
      </c>
      <c r="AX63" s="103">
        <v>554.42999999999995</v>
      </c>
      <c r="AY63" s="103">
        <v>1381.578</v>
      </c>
      <c r="AZ63" s="103">
        <v>159.971</v>
      </c>
      <c r="BA63" s="103">
        <v>300.32400000000001</v>
      </c>
      <c r="BB63" s="103">
        <v>244.22800000000001</v>
      </c>
      <c r="BC63" s="103">
        <v>235.03399999999999</v>
      </c>
      <c r="BD63" s="103">
        <v>300.887</v>
      </c>
      <c r="BE63" s="103">
        <v>42.472999999999999</v>
      </c>
      <c r="BF63" s="103">
        <v>438.83499999999998</v>
      </c>
      <c r="BG63" s="103">
        <v>855.721</v>
      </c>
      <c r="BH63" s="103">
        <v>198.196</v>
      </c>
      <c r="BI63" s="103">
        <v>238.76300000000001</v>
      </c>
      <c r="BJ63" s="103">
        <v>338.19</v>
      </c>
      <c r="BK63" s="103">
        <v>209.60599999999999</v>
      </c>
      <c r="BL63" s="103">
        <v>50.384</v>
      </c>
      <c r="BM63" s="103">
        <v>153.04400000000001</v>
      </c>
      <c r="BN63" s="103">
        <v>6.3029999999999999</v>
      </c>
      <c r="BO63" s="103">
        <v>62.040999999999997</v>
      </c>
      <c r="BP63" s="103">
        <v>0</v>
      </c>
      <c r="BQ63" s="104"/>
      <c r="BR63" s="105">
        <v>16741.816999999999</v>
      </c>
      <c r="BS63" s="106">
        <v>675.95</v>
      </c>
      <c r="BT63" s="106">
        <v>0</v>
      </c>
      <c r="BU63" s="106">
        <v>0</v>
      </c>
      <c r="BV63" s="107">
        <f t="shared" si="0"/>
        <v>675.95</v>
      </c>
      <c r="BW63" s="106">
        <v>203.05</v>
      </c>
      <c r="BX63" s="106"/>
      <c r="BY63" s="106">
        <v>-0.97699999999999998</v>
      </c>
      <c r="BZ63" s="108">
        <f t="shared" si="1"/>
        <v>-0.97699999999999998</v>
      </c>
      <c r="CA63" s="109">
        <f t="shared" si="2"/>
        <v>202.07300000000001</v>
      </c>
      <c r="CB63" s="110"/>
      <c r="CC63" s="111"/>
      <c r="CD63" s="111"/>
      <c r="CE63" s="112"/>
      <c r="CF63" s="108">
        <v>2783.1489999999999</v>
      </c>
      <c r="CG63" s="108">
        <f t="shared" si="3"/>
        <v>3661.172</v>
      </c>
      <c r="CH63" s="113">
        <f t="shared" si="4"/>
        <v>20402.988999999998</v>
      </c>
      <c r="CI63" s="114"/>
      <c r="CJ63" s="114"/>
    </row>
    <row r="64" spans="2:88" x14ac:dyDescent="0.2">
      <c r="B64" s="100">
        <v>1</v>
      </c>
      <c r="C64" s="115" t="s">
        <v>220</v>
      </c>
      <c r="D64" s="116" t="s">
        <v>139</v>
      </c>
      <c r="E64" s="103">
        <v>17.047000000000001</v>
      </c>
      <c r="F64" s="103">
        <v>3.0270000000000001</v>
      </c>
      <c r="G64" s="103">
        <v>113.843</v>
      </c>
      <c r="H64" s="103">
        <v>2675.7739999999999</v>
      </c>
      <c r="I64" s="103">
        <v>192.04300000000001</v>
      </c>
      <c r="J64" s="103">
        <v>18.73</v>
      </c>
      <c r="K64" s="103">
        <v>50.176000000000002</v>
      </c>
      <c r="L64" s="103">
        <v>15.802</v>
      </c>
      <c r="M64" s="103">
        <v>12.148999999999999</v>
      </c>
      <c r="N64" s="103"/>
      <c r="O64" s="103"/>
      <c r="P64" s="103">
        <v>91.510999999999996</v>
      </c>
      <c r="Q64" s="103">
        <v>25.071000000000002</v>
      </c>
      <c r="R64" s="103">
        <v>45.529000000000003</v>
      </c>
      <c r="S64" s="103">
        <v>54.503999999999998</v>
      </c>
      <c r="T64" s="103">
        <v>93.323999999999998</v>
      </c>
      <c r="U64" s="103">
        <v>54.652000000000001</v>
      </c>
      <c r="V64" s="103">
        <v>56.997</v>
      </c>
      <c r="W64" s="103">
        <v>75.805999999999997</v>
      </c>
      <c r="X64" s="103">
        <v>17.053000000000001</v>
      </c>
      <c r="Y64" s="103">
        <v>68.36</v>
      </c>
      <c r="Z64" s="103">
        <v>44.124000000000002</v>
      </c>
      <c r="AA64" s="103">
        <v>199.47200000000001</v>
      </c>
      <c r="AB64" s="103">
        <v>369.28500000000003</v>
      </c>
      <c r="AC64" s="103">
        <v>4.92</v>
      </c>
      <c r="AD64" s="103">
        <v>54.686999999999998</v>
      </c>
      <c r="AE64" s="103">
        <v>688.29600000000005</v>
      </c>
      <c r="AF64" s="103">
        <v>286.38099999999997</v>
      </c>
      <c r="AG64" s="103">
        <v>1587.5250000000001</v>
      </c>
      <c r="AH64" s="103">
        <v>1469.559</v>
      </c>
      <c r="AI64" s="103">
        <v>251.7</v>
      </c>
      <c r="AJ64" s="103">
        <v>47.124000000000002</v>
      </c>
      <c r="AK64" s="103">
        <v>363.39499999999998</v>
      </c>
      <c r="AL64" s="103">
        <v>290.02199999999999</v>
      </c>
      <c r="AM64" s="103">
        <v>26.661999999999999</v>
      </c>
      <c r="AN64" s="103">
        <v>2824.6329999999998</v>
      </c>
      <c r="AO64" s="103">
        <v>251.69300000000001</v>
      </c>
      <c r="AP64" s="103">
        <v>128.43100000000001</v>
      </c>
      <c r="AQ64" s="103">
        <v>89.796000000000006</v>
      </c>
      <c r="AR64" s="103">
        <v>650.96600000000001</v>
      </c>
      <c r="AS64" s="103">
        <v>506.505</v>
      </c>
      <c r="AT64" s="103">
        <v>159.28</v>
      </c>
      <c r="AU64" s="103">
        <v>139.44999999999999</v>
      </c>
      <c r="AV64" s="103">
        <v>257.86700000000002</v>
      </c>
      <c r="AW64" s="103">
        <v>1.9039999999999999</v>
      </c>
      <c r="AX64" s="103">
        <v>300.54599999999999</v>
      </c>
      <c r="AY64" s="103">
        <v>306.41399999999999</v>
      </c>
      <c r="AZ64" s="103">
        <v>60.728999999999999</v>
      </c>
      <c r="BA64" s="103">
        <v>103.69499999999999</v>
      </c>
      <c r="BB64" s="103">
        <v>73.552000000000007</v>
      </c>
      <c r="BC64" s="103">
        <v>95.027000000000001</v>
      </c>
      <c r="BD64" s="103">
        <v>112.717</v>
      </c>
      <c r="BE64" s="103">
        <v>831.2</v>
      </c>
      <c r="BF64" s="103">
        <v>157.88</v>
      </c>
      <c r="BG64" s="103">
        <v>1270.7190000000001</v>
      </c>
      <c r="BH64" s="103">
        <v>316.149</v>
      </c>
      <c r="BI64" s="103">
        <v>456.28699999999998</v>
      </c>
      <c r="BJ64" s="103">
        <v>1019.506</v>
      </c>
      <c r="BK64" s="103">
        <v>297.42099999999999</v>
      </c>
      <c r="BL64" s="103">
        <v>67.703999999999994</v>
      </c>
      <c r="BM64" s="103">
        <v>203.92</v>
      </c>
      <c r="BN64" s="103">
        <v>4.5529999999999999</v>
      </c>
      <c r="BO64" s="103">
        <v>46.381</v>
      </c>
      <c r="BP64" s="103">
        <v>0</v>
      </c>
      <c r="BQ64" s="104"/>
      <c r="BR64" s="105">
        <v>20099.474999999999</v>
      </c>
      <c r="BS64" s="106">
        <v>46560.171999999999</v>
      </c>
      <c r="BT64" s="106">
        <v>0</v>
      </c>
      <c r="BU64" s="106">
        <v>5.2149999999999999</v>
      </c>
      <c r="BV64" s="107">
        <f t="shared" si="0"/>
        <v>46565.386999999995</v>
      </c>
      <c r="BW64" s="106">
        <v>247.77600000000001</v>
      </c>
      <c r="BX64" s="106"/>
      <c r="BY64" s="106">
        <v>-51.798999999999999</v>
      </c>
      <c r="BZ64" s="108">
        <f t="shared" si="1"/>
        <v>-51.798999999999999</v>
      </c>
      <c r="CA64" s="109">
        <f t="shared" si="2"/>
        <v>195.977</v>
      </c>
      <c r="CB64" s="110"/>
      <c r="CC64" s="111"/>
      <c r="CD64" s="111"/>
      <c r="CE64" s="112"/>
      <c r="CF64" s="108">
        <v>56195.152000000002</v>
      </c>
      <c r="CG64" s="108">
        <f t="shared" si="3"/>
        <v>102956.516</v>
      </c>
      <c r="CH64" s="113">
        <f t="shared" si="4"/>
        <v>123055.99100000001</v>
      </c>
      <c r="CI64" s="114"/>
      <c r="CJ64" s="114"/>
    </row>
    <row r="65" spans="2:88" x14ac:dyDescent="0.2">
      <c r="B65" s="100">
        <v>1</v>
      </c>
      <c r="C65" s="115" t="s">
        <v>221</v>
      </c>
      <c r="D65" s="116" t="s">
        <v>140</v>
      </c>
      <c r="E65" s="103">
        <v>19.071000000000002</v>
      </c>
      <c r="F65" s="103">
        <v>3.6669999999999998</v>
      </c>
      <c r="G65" s="103">
        <v>27.492000000000001</v>
      </c>
      <c r="H65" s="103">
        <v>143.124</v>
      </c>
      <c r="I65" s="103">
        <v>629.20699999999999</v>
      </c>
      <c r="J65" s="103">
        <v>55.075000000000003</v>
      </c>
      <c r="K65" s="103">
        <v>94.653000000000006</v>
      </c>
      <c r="L65" s="103">
        <v>13.733000000000001</v>
      </c>
      <c r="M65" s="103">
        <v>87.641999999999996</v>
      </c>
      <c r="N65" s="103"/>
      <c r="O65" s="103"/>
      <c r="P65" s="103">
        <v>125.113</v>
      </c>
      <c r="Q65" s="103">
        <v>20.497</v>
      </c>
      <c r="R65" s="103">
        <v>45.94</v>
      </c>
      <c r="S65" s="103">
        <v>51.878</v>
      </c>
      <c r="T65" s="103">
        <v>73.548000000000002</v>
      </c>
      <c r="U65" s="103">
        <v>72.447999999999993</v>
      </c>
      <c r="V65" s="103">
        <v>52.918999999999997</v>
      </c>
      <c r="W65" s="103">
        <v>64.569000000000003</v>
      </c>
      <c r="X65" s="103">
        <v>28.506</v>
      </c>
      <c r="Y65" s="103">
        <v>34.097999999999999</v>
      </c>
      <c r="Z65" s="103">
        <v>69.231999999999999</v>
      </c>
      <c r="AA65" s="103">
        <v>77.992999999999995</v>
      </c>
      <c r="AB65" s="103">
        <v>84.867999999999995</v>
      </c>
      <c r="AC65" s="103">
        <v>8.6240000000000006</v>
      </c>
      <c r="AD65" s="103">
        <v>65.959000000000003</v>
      </c>
      <c r="AE65" s="103">
        <v>430.00200000000001</v>
      </c>
      <c r="AF65" s="103">
        <v>994.09900000000005</v>
      </c>
      <c r="AG65" s="103">
        <v>2011.702</v>
      </c>
      <c r="AH65" s="103">
        <v>1343.087</v>
      </c>
      <c r="AI65" s="103">
        <v>232.02199999999999</v>
      </c>
      <c r="AJ65" s="103">
        <v>16.234000000000002</v>
      </c>
      <c r="AK65" s="103">
        <v>165.483</v>
      </c>
      <c r="AL65" s="103">
        <v>237.96799999999999</v>
      </c>
      <c r="AM65" s="103">
        <v>79.025000000000006</v>
      </c>
      <c r="AN65" s="103">
        <v>293.17099999999999</v>
      </c>
      <c r="AO65" s="103">
        <v>1794.2950000000001</v>
      </c>
      <c r="AP65" s="103">
        <v>287.26799999999997</v>
      </c>
      <c r="AQ65" s="103">
        <v>1391.143</v>
      </c>
      <c r="AR65" s="103">
        <v>8872.0169999999998</v>
      </c>
      <c r="AS65" s="103">
        <v>392.11399999999998</v>
      </c>
      <c r="AT65" s="103">
        <v>104.542</v>
      </c>
      <c r="AU65" s="103">
        <v>381.58499999999998</v>
      </c>
      <c r="AV65" s="103">
        <v>927.47</v>
      </c>
      <c r="AW65" s="103">
        <v>0.72899999999999998</v>
      </c>
      <c r="AX65" s="103">
        <v>659.279</v>
      </c>
      <c r="AY65" s="103">
        <v>3062.9920000000002</v>
      </c>
      <c r="AZ65" s="103">
        <v>397.85199999999998</v>
      </c>
      <c r="BA65" s="103">
        <v>480.25700000000001</v>
      </c>
      <c r="BB65" s="103">
        <v>748.12699999999995</v>
      </c>
      <c r="BC65" s="103">
        <v>1655.6</v>
      </c>
      <c r="BD65" s="103">
        <v>293.17200000000003</v>
      </c>
      <c r="BE65" s="103">
        <v>35.406999999999996</v>
      </c>
      <c r="BF65" s="103">
        <v>916.346</v>
      </c>
      <c r="BG65" s="103">
        <v>1266.346</v>
      </c>
      <c r="BH65" s="103">
        <v>2072.9169999999999</v>
      </c>
      <c r="BI65" s="103">
        <v>216.114</v>
      </c>
      <c r="BJ65" s="103">
        <v>372.916</v>
      </c>
      <c r="BK65" s="103">
        <v>874.399</v>
      </c>
      <c r="BL65" s="103">
        <v>124.901</v>
      </c>
      <c r="BM65" s="103">
        <v>1242.895</v>
      </c>
      <c r="BN65" s="103">
        <v>10.265000000000001</v>
      </c>
      <c r="BO65" s="103">
        <v>63.347999999999999</v>
      </c>
      <c r="BP65" s="103">
        <v>0</v>
      </c>
      <c r="BQ65" s="104"/>
      <c r="BR65" s="105">
        <v>36396.945</v>
      </c>
      <c r="BS65" s="106">
        <v>12067.947</v>
      </c>
      <c r="BT65" s="106">
        <v>0</v>
      </c>
      <c r="BU65" s="106">
        <v>26.468</v>
      </c>
      <c r="BV65" s="107">
        <f t="shared" si="0"/>
        <v>12094.415000000001</v>
      </c>
      <c r="BW65" s="106">
        <v>5227.7860000000001</v>
      </c>
      <c r="BX65" s="106"/>
      <c r="BY65" s="106">
        <v>-3907.39</v>
      </c>
      <c r="BZ65" s="108">
        <f t="shared" si="1"/>
        <v>-3907.39</v>
      </c>
      <c r="CA65" s="109">
        <f t="shared" si="2"/>
        <v>1320.3960000000002</v>
      </c>
      <c r="CB65" s="110"/>
      <c r="CC65" s="111"/>
      <c r="CD65" s="111"/>
      <c r="CE65" s="112"/>
      <c r="CF65" s="108">
        <v>1678.2539999999999</v>
      </c>
      <c r="CG65" s="108">
        <f t="shared" si="3"/>
        <v>15093.065000000002</v>
      </c>
      <c r="CH65" s="113">
        <f t="shared" si="4"/>
        <v>51490.01</v>
      </c>
      <c r="CI65" s="114"/>
      <c r="CJ65" s="114"/>
    </row>
    <row r="66" spans="2:88" x14ac:dyDescent="0.2">
      <c r="B66" s="100">
        <v>1</v>
      </c>
      <c r="C66" s="115" t="s">
        <v>222</v>
      </c>
      <c r="D66" s="116" t="s">
        <v>141</v>
      </c>
      <c r="E66" s="103">
        <v>9.8309999999999995</v>
      </c>
      <c r="F66" s="103">
        <v>1.496</v>
      </c>
      <c r="G66" s="103">
        <v>32.393999999999998</v>
      </c>
      <c r="H66" s="103">
        <v>233.46199999999999</v>
      </c>
      <c r="I66" s="103">
        <v>70.001999999999995</v>
      </c>
      <c r="J66" s="103">
        <v>3.3149999999999999</v>
      </c>
      <c r="K66" s="103">
        <v>15.101000000000001</v>
      </c>
      <c r="L66" s="103">
        <v>4.2649999999999997</v>
      </c>
      <c r="M66" s="103">
        <v>3.2330000000000001</v>
      </c>
      <c r="N66" s="103"/>
      <c r="O66" s="103"/>
      <c r="P66" s="103">
        <v>47.756</v>
      </c>
      <c r="Q66" s="103">
        <v>5.81</v>
      </c>
      <c r="R66" s="103">
        <v>13.494</v>
      </c>
      <c r="S66" s="103">
        <v>52.841000000000001</v>
      </c>
      <c r="T66" s="103">
        <v>17.155000000000001</v>
      </c>
      <c r="U66" s="103">
        <v>19.838999999999999</v>
      </c>
      <c r="V66" s="103">
        <v>16.416</v>
      </c>
      <c r="W66" s="103">
        <v>13.198</v>
      </c>
      <c r="X66" s="103">
        <v>5.2779999999999996</v>
      </c>
      <c r="Y66" s="103">
        <v>12.351000000000001</v>
      </c>
      <c r="Z66" s="103">
        <v>9.5239999999999991</v>
      </c>
      <c r="AA66" s="103">
        <v>50.116999999999997</v>
      </c>
      <c r="AB66" s="103">
        <v>185.59700000000001</v>
      </c>
      <c r="AC66" s="103">
        <v>18.702000000000002</v>
      </c>
      <c r="AD66" s="103">
        <v>123.154</v>
      </c>
      <c r="AE66" s="103">
        <v>506.61500000000001</v>
      </c>
      <c r="AF66" s="103">
        <v>102.961</v>
      </c>
      <c r="AG66" s="103">
        <v>1221.1590000000001</v>
      </c>
      <c r="AH66" s="103">
        <v>806.20899999999995</v>
      </c>
      <c r="AI66" s="103">
        <v>156.97</v>
      </c>
      <c r="AJ66" s="103">
        <v>20.565999999999999</v>
      </c>
      <c r="AK66" s="103">
        <v>95.284000000000006</v>
      </c>
      <c r="AL66" s="103">
        <v>356.54199999999997</v>
      </c>
      <c r="AM66" s="103">
        <v>65.159000000000006</v>
      </c>
      <c r="AN66" s="103">
        <v>220.21899999999999</v>
      </c>
      <c r="AO66" s="103">
        <v>203.04900000000001</v>
      </c>
      <c r="AP66" s="103">
        <v>1203.73</v>
      </c>
      <c r="AQ66" s="103">
        <v>38.877000000000002</v>
      </c>
      <c r="AR66" s="103">
        <v>1185.721</v>
      </c>
      <c r="AS66" s="103">
        <v>140.87200000000001</v>
      </c>
      <c r="AT66" s="103">
        <v>21.012</v>
      </c>
      <c r="AU66" s="103">
        <v>65.522000000000006</v>
      </c>
      <c r="AV66" s="103">
        <v>442.40800000000002</v>
      </c>
      <c r="AW66" s="103">
        <v>0.94199999999999995</v>
      </c>
      <c r="AX66" s="103">
        <v>283.005</v>
      </c>
      <c r="AY66" s="103">
        <v>681.16</v>
      </c>
      <c r="AZ66" s="103">
        <v>85.09</v>
      </c>
      <c r="BA66" s="103">
        <v>591.05499999999995</v>
      </c>
      <c r="BB66" s="103">
        <v>124.98699999999999</v>
      </c>
      <c r="BC66" s="103">
        <v>126.33499999999999</v>
      </c>
      <c r="BD66" s="103">
        <v>141.19900000000001</v>
      </c>
      <c r="BE66" s="103">
        <v>21.654</v>
      </c>
      <c r="BF66" s="103">
        <v>680.57299999999998</v>
      </c>
      <c r="BG66" s="103">
        <v>601.03099999999995</v>
      </c>
      <c r="BH66" s="103">
        <v>356.64400000000001</v>
      </c>
      <c r="BI66" s="103">
        <v>172.12</v>
      </c>
      <c r="BJ66" s="103">
        <v>222.11500000000001</v>
      </c>
      <c r="BK66" s="103">
        <v>134.29300000000001</v>
      </c>
      <c r="BL66" s="103">
        <v>36.075000000000003</v>
      </c>
      <c r="BM66" s="103">
        <v>129.34299999999999</v>
      </c>
      <c r="BN66" s="103">
        <v>4.0060000000000002</v>
      </c>
      <c r="BO66" s="103">
        <v>64.194999999999993</v>
      </c>
      <c r="BP66" s="103">
        <v>0</v>
      </c>
      <c r="BQ66" s="104"/>
      <c r="BR66" s="105">
        <v>12273.028</v>
      </c>
      <c r="BS66" s="106">
        <v>6609.0379999999996</v>
      </c>
      <c r="BT66" s="106">
        <v>0</v>
      </c>
      <c r="BU66" s="106">
        <v>2.58</v>
      </c>
      <c r="BV66" s="107">
        <f t="shared" si="0"/>
        <v>6611.6179999999995</v>
      </c>
      <c r="BW66" s="106">
        <v>880.40499999999997</v>
      </c>
      <c r="BX66" s="106"/>
      <c r="BY66" s="106">
        <v>1666.06</v>
      </c>
      <c r="BZ66" s="108">
        <f t="shared" si="1"/>
        <v>1666.06</v>
      </c>
      <c r="CA66" s="109">
        <f t="shared" si="2"/>
        <v>2546.4650000000001</v>
      </c>
      <c r="CB66" s="110"/>
      <c r="CC66" s="111"/>
      <c r="CD66" s="111"/>
      <c r="CE66" s="112"/>
      <c r="CF66" s="108">
        <v>1736.8720000000001</v>
      </c>
      <c r="CG66" s="108">
        <f t="shared" si="3"/>
        <v>10894.954999999998</v>
      </c>
      <c r="CH66" s="113">
        <f t="shared" si="4"/>
        <v>23167.983</v>
      </c>
      <c r="CI66" s="114"/>
      <c r="CJ66" s="114"/>
    </row>
    <row r="67" spans="2:88" x14ac:dyDescent="0.2">
      <c r="B67" s="100">
        <v>1</v>
      </c>
      <c r="C67" s="115" t="s">
        <v>223</v>
      </c>
      <c r="D67" s="116" t="s">
        <v>142</v>
      </c>
      <c r="E67" s="103">
        <v>122.97</v>
      </c>
      <c r="F67" s="103">
        <v>3.5579999999999998</v>
      </c>
      <c r="G67" s="103">
        <v>88.209000000000003</v>
      </c>
      <c r="H67" s="103">
        <v>632.35</v>
      </c>
      <c r="I67" s="103">
        <v>149.66800000000001</v>
      </c>
      <c r="J67" s="103">
        <v>6.2859999999999996</v>
      </c>
      <c r="K67" s="103">
        <v>33.076000000000001</v>
      </c>
      <c r="L67" s="103">
        <v>9.2119999999999997</v>
      </c>
      <c r="M67" s="103">
        <v>6.8449999999999998</v>
      </c>
      <c r="N67" s="103"/>
      <c r="O67" s="103"/>
      <c r="P67" s="103">
        <v>112.021</v>
      </c>
      <c r="Q67" s="103">
        <v>11.847</v>
      </c>
      <c r="R67" s="103">
        <v>30.911999999999999</v>
      </c>
      <c r="S67" s="103">
        <v>130.93799999999999</v>
      </c>
      <c r="T67" s="103">
        <v>36.814999999999998</v>
      </c>
      <c r="U67" s="103">
        <v>44.600999999999999</v>
      </c>
      <c r="V67" s="103">
        <v>38.353999999999999</v>
      </c>
      <c r="W67" s="103">
        <v>27.545999999999999</v>
      </c>
      <c r="X67" s="103">
        <v>11.756</v>
      </c>
      <c r="Y67" s="103">
        <v>26.916</v>
      </c>
      <c r="Z67" s="103">
        <v>19.995000000000001</v>
      </c>
      <c r="AA67" s="103">
        <v>125.27200000000001</v>
      </c>
      <c r="AB67" s="103">
        <v>440.714</v>
      </c>
      <c r="AC67" s="103">
        <v>42.585999999999999</v>
      </c>
      <c r="AD67" s="103">
        <v>334.03199999999998</v>
      </c>
      <c r="AE67" s="103">
        <v>926.24599999999998</v>
      </c>
      <c r="AF67" s="103">
        <v>222.50399999999999</v>
      </c>
      <c r="AG67" s="103">
        <v>2505.3359999999998</v>
      </c>
      <c r="AH67" s="103">
        <v>1503.846</v>
      </c>
      <c r="AI67" s="103">
        <v>2371.866</v>
      </c>
      <c r="AJ67" s="103">
        <v>3408.1509999999998</v>
      </c>
      <c r="AK67" s="103">
        <v>49.296999999999997</v>
      </c>
      <c r="AL67" s="103">
        <v>844.30600000000004</v>
      </c>
      <c r="AM67" s="103">
        <v>93.111000000000004</v>
      </c>
      <c r="AN67" s="103">
        <v>384.46899999999999</v>
      </c>
      <c r="AO67" s="103">
        <v>431.762</v>
      </c>
      <c r="AP67" s="103">
        <v>245.697</v>
      </c>
      <c r="AQ67" s="103">
        <v>17201.010999999999</v>
      </c>
      <c r="AR67" s="103">
        <v>1281.088</v>
      </c>
      <c r="AS67" s="103">
        <v>1477.78</v>
      </c>
      <c r="AT67" s="103">
        <v>246.179</v>
      </c>
      <c r="AU67" s="103">
        <v>142.15600000000001</v>
      </c>
      <c r="AV67" s="103">
        <v>1030.5429999999999</v>
      </c>
      <c r="AW67" s="103">
        <v>2.633</v>
      </c>
      <c r="AX67" s="103">
        <v>658.77300000000002</v>
      </c>
      <c r="AY67" s="103">
        <v>1704.289</v>
      </c>
      <c r="AZ67" s="103">
        <v>199.50399999999999</v>
      </c>
      <c r="BA67" s="103">
        <v>360.50900000000001</v>
      </c>
      <c r="BB67" s="103">
        <v>290.07</v>
      </c>
      <c r="BC67" s="103">
        <v>329.279</v>
      </c>
      <c r="BD67" s="103">
        <v>348.745</v>
      </c>
      <c r="BE67" s="103">
        <v>50.533999999999999</v>
      </c>
      <c r="BF67" s="103">
        <v>545.01599999999996</v>
      </c>
      <c r="BG67" s="103">
        <v>1286.1010000000001</v>
      </c>
      <c r="BH67" s="103">
        <v>302.60899999999998</v>
      </c>
      <c r="BI67" s="103">
        <v>358.88</v>
      </c>
      <c r="BJ67" s="103">
        <v>487.94499999999999</v>
      </c>
      <c r="BK67" s="103">
        <v>238.67699999999999</v>
      </c>
      <c r="BL67" s="103">
        <v>69.712000000000003</v>
      </c>
      <c r="BM67" s="103">
        <v>261.69900000000001</v>
      </c>
      <c r="BN67" s="103">
        <v>8.2650000000000006</v>
      </c>
      <c r="BO67" s="103">
        <v>73.353999999999999</v>
      </c>
      <c r="BP67" s="103">
        <v>0</v>
      </c>
      <c r="BQ67" s="104"/>
      <c r="BR67" s="105">
        <v>44428.421000000002</v>
      </c>
      <c r="BS67" s="106">
        <v>24117.733</v>
      </c>
      <c r="BT67" s="106">
        <v>0</v>
      </c>
      <c r="BU67" s="106">
        <v>7.2130000000000001</v>
      </c>
      <c r="BV67" s="107">
        <f t="shared" si="0"/>
        <v>24124.946</v>
      </c>
      <c r="BW67" s="106">
        <v>1261.71</v>
      </c>
      <c r="BX67" s="106"/>
      <c r="BY67" s="106">
        <v>1614.538</v>
      </c>
      <c r="BZ67" s="108">
        <f t="shared" si="1"/>
        <v>1614.538</v>
      </c>
      <c r="CA67" s="109">
        <f t="shared" si="2"/>
        <v>2876.248</v>
      </c>
      <c r="CB67" s="110"/>
      <c r="CC67" s="111"/>
      <c r="CD67" s="111"/>
      <c r="CE67" s="112"/>
      <c r="CF67" s="108">
        <v>10174.387000000001</v>
      </c>
      <c r="CG67" s="108">
        <f t="shared" si="3"/>
        <v>37175.580999999998</v>
      </c>
      <c r="CH67" s="113">
        <f t="shared" si="4"/>
        <v>81604.002000000008</v>
      </c>
      <c r="CI67" s="114"/>
      <c r="CJ67" s="114"/>
    </row>
    <row r="68" spans="2:88" x14ac:dyDescent="0.2">
      <c r="B68" s="100">
        <v>1</v>
      </c>
      <c r="C68" s="115" t="s">
        <v>224</v>
      </c>
      <c r="D68" s="116" t="s">
        <v>143</v>
      </c>
      <c r="E68" s="103">
        <v>30.667999999999999</v>
      </c>
      <c r="F68" s="103">
        <v>7.2930000000000001</v>
      </c>
      <c r="G68" s="103">
        <v>195.785</v>
      </c>
      <c r="H68" s="103">
        <v>1377.6479999999999</v>
      </c>
      <c r="I68" s="103">
        <v>334.988</v>
      </c>
      <c r="J68" s="103">
        <v>16.977</v>
      </c>
      <c r="K68" s="103">
        <v>78.826999999999998</v>
      </c>
      <c r="L68" s="103">
        <v>22.33</v>
      </c>
      <c r="M68" s="103">
        <v>13.045</v>
      </c>
      <c r="N68" s="103"/>
      <c r="O68" s="103"/>
      <c r="P68" s="103">
        <v>184.98599999999999</v>
      </c>
      <c r="Q68" s="103">
        <v>26.826000000000001</v>
      </c>
      <c r="R68" s="103">
        <v>57.356999999999999</v>
      </c>
      <c r="S68" s="103">
        <v>285.86599999999999</v>
      </c>
      <c r="T68" s="103">
        <v>79.582999999999998</v>
      </c>
      <c r="U68" s="103">
        <v>75.826999999999998</v>
      </c>
      <c r="V68" s="103">
        <v>69.066999999999993</v>
      </c>
      <c r="W68" s="103">
        <v>66.534999999999997</v>
      </c>
      <c r="X68" s="103">
        <v>25.599</v>
      </c>
      <c r="Y68" s="103">
        <v>59.353000000000002</v>
      </c>
      <c r="Z68" s="103">
        <v>41.514000000000003</v>
      </c>
      <c r="AA68" s="103">
        <v>273.786</v>
      </c>
      <c r="AB68" s="103">
        <v>2677.2420000000002</v>
      </c>
      <c r="AC68" s="103">
        <v>124.58799999999999</v>
      </c>
      <c r="AD68" s="103">
        <v>966.375</v>
      </c>
      <c r="AE68" s="103">
        <v>2685.364</v>
      </c>
      <c r="AF68" s="103">
        <v>552.69299999999998</v>
      </c>
      <c r="AG68" s="103">
        <v>8333.875</v>
      </c>
      <c r="AH68" s="103">
        <v>6696.0950000000003</v>
      </c>
      <c r="AI68" s="103">
        <v>477.00099999999998</v>
      </c>
      <c r="AJ68" s="103">
        <v>102.491</v>
      </c>
      <c r="AK68" s="103">
        <v>138.959</v>
      </c>
      <c r="AL68" s="103">
        <v>5609.1819999999998</v>
      </c>
      <c r="AM68" s="103">
        <v>259.81099999999998</v>
      </c>
      <c r="AN68" s="103">
        <v>938.62400000000002</v>
      </c>
      <c r="AO68" s="103">
        <v>3021.2640000000001</v>
      </c>
      <c r="AP68" s="103">
        <v>456.33600000000001</v>
      </c>
      <c r="AQ68" s="103">
        <v>3054.5970000000002</v>
      </c>
      <c r="AR68" s="103">
        <v>27190.284</v>
      </c>
      <c r="AS68" s="103">
        <v>6935.192</v>
      </c>
      <c r="AT68" s="103">
        <v>1671.816</v>
      </c>
      <c r="AU68" s="103">
        <v>971.66700000000003</v>
      </c>
      <c r="AV68" s="103">
        <v>2813.5949999999998</v>
      </c>
      <c r="AW68" s="103">
        <v>14.615</v>
      </c>
      <c r="AX68" s="103">
        <v>1856.1289999999999</v>
      </c>
      <c r="AY68" s="103">
        <v>7255.2089999999998</v>
      </c>
      <c r="AZ68" s="103">
        <v>620.87</v>
      </c>
      <c r="BA68" s="103">
        <v>2545.31</v>
      </c>
      <c r="BB68" s="103">
        <v>812.56100000000004</v>
      </c>
      <c r="BC68" s="103">
        <v>817.40200000000004</v>
      </c>
      <c r="BD68" s="103">
        <v>1003.0549999999999</v>
      </c>
      <c r="BE68" s="103">
        <v>143.56200000000001</v>
      </c>
      <c r="BF68" s="103">
        <v>1502.663</v>
      </c>
      <c r="BG68" s="103">
        <v>4995.4350000000004</v>
      </c>
      <c r="BH68" s="103">
        <v>869.33</v>
      </c>
      <c r="BI68" s="103">
        <v>6466.0150000000003</v>
      </c>
      <c r="BJ68" s="103">
        <v>1334.287</v>
      </c>
      <c r="BK68" s="103">
        <v>653.02499999999998</v>
      </c>
      <c r="BL68" s="103">
        <v>182.56299999999999</v>
      </c>
      <c r="BM68" s="103">
        <v>626.524</v>
      </c>
      <c r="BN68" s="103">
        <v>22.690999999999999</v>
      </c>
      <c r="BO68" s="103">
        <v>210.36600000000001</v>
      </c>
      <c r="BP68" s="103">
        <v>0</v>
      </c>
      <c r="BQ68" s="104"/>
      <c r="BR68" s="105">
        <v>110932.523</v>
      </c>
      <c r="BS68" s="106">
        <v>557.97299999999996</v>
      </c>
      <c r="BT68" s="106">
        <v>0</v>
      </c>
      <c r="BU68" s="106">
        <v>40.039000000000001</v>
      </c>
      <c r="BV68" s="107">
        <f t="shared" si="0"/>
        <v>598.01199999999994</v>
      </c>
      <c r="BW68" s="106">
        <v>40908.79</v>
      </c>
      <c r="BX68" s="106"/>
      <c r="BY68" s="106">
        <v>14096.21</v>
      </c>
      <c r="BZ68" s="108">
        <f t="shared" si="1"/>
        <v>14096.21</v>
      </c>
      <c r="CA68" s="109">
        <f t="shared" si="2"/>
        <v>55005</v>
      </c>
      <c r="CB68" s="110"/>
      <c r="CC68" s="111"/>
      <c r="CD68" s="111"/>
      <c r="CE68" s="112"/>
      <c r="CF68" s="108">
        <v>28276.554</v>
      </c>
      <c r="CG68" s="108">
        <f t="shared" si="3"/>
        <v>83879.566000000006</v>
      </c>
      <c r="CH68" s="113">
        <f t="shared" si="4"/>
        <v>194812.08900000001</v>
      </c>
      <c r="CI68" s="114"/>
      <c r="CJ68" s="114"/>
    </row>
    <row r="69" spans="2:88" x14ac:dyDescent="0.2">
      <c r="B69" s="100">
        <v>1</v>
      </c>
      <c r="C69" s="115" t="s">
        <v>225</v>
      </c>
      <c r="D69" s="116" t="s">
        <v>144</v>
      </c>
      <c r="E69" s="103">
        <v>878.95299999999997</v>
      </c>
      <c r="F69" s="103">
        <v>73.811000000000007</v>
      </c>
      <c r="G69" s="103">
        <v>2145.8690000000001</v>
      </c>
      <c r="H69" s="103">
        <v>2238.1550000000002</v>
      </c>
      <c r="I69" s="103">
        <v>789.50599999999997</v>
      </c>
      <c r="J69" s="103">
        <v>37.335000000000001</v>
      </c>
      <c r="K69" s="103">
        <v>174.399</v>
      </c>
      <c r="L69" s="103">
        <v>71.194000000000003</v>
      </c>
      <c r="M69" s="103">
        <v>32.466000000000001</v>
      </c>
      <c r="N69" s="103"/>
      <c r="O69" s="103"/>
      <c r="P69" s="103">
        <v>856.88900000000001</v>
      </c>
      <c r="Q69" s="103">
        <v>45.139000000000003</v>
      </c>
      <c r="R69" s="103">
        <v>114.88</v>
      </c>
      <c r="S69" s="103">
        <v>1006.472</v>
      </c>
      <c r="T69" s="103">
        <v>310.78899999999999</v>
      </c>
      <c r="U69" s="103">
        <v>294.14600000000002</v>
      </c>
      <c r="V69" s="103">
        <v>140.749</v>
      </c>
      <c r="W69" s="103">
        <v>208.351</v>
      </c>
      <c r="X69" s="103">
        <v>34.503</v>
      </c>
      <c r="Y69" s="103">
        <v>225.673</v>
      </c>
      <c r="Z69" s="103">
        <v>114.46899999999999</v>
      </c>
      <c r="AA69" s="103">
        <v>227.81700000000001</v>
      </c>
      <c r="AB69" s="103">
        <v>1786.998</v>
      </c>
      <c r="AC69" s="103">
        <v>13.2</v>
      </c>
      <c r="AD69" s="103">
        <v>235.70699999999999</v>
      </c>
      <c r="AE69" s="103">
        <v>5900.9790000000003</v>
      </c>
      <c r="AF69" s="103">
        <v>702.18</v>
      </c>
      <c r="AG69" s="103">
        <v>2326.4690000000001</v>
      </c>
      <c r="AH69" s="103">
        <v>1268.816</v>
      </c>
      <c r="AI69" s="103">
        <v>266.34300000000002</v>
      </c>
      <c r="AJ69" s="103">
        <v>2417.8069999999998</v>
      </c>
      <c r="AK69" s="103">
        <v>446.98700000000002</v>
      </c>
      <c r="AL69" s="103">
        <v>982.58799999999997</v>
      </c>
      <c r="AM69" s="103">
        <v>22.943999999999999</v>
      </c>
      <c r="AN69" s="103">
        <v>628.11699999999996</v>
      </c>
      <c r="AO69" s="103">
        <v>463.69</v>
      </c>
      <c r="AP69" s="103">
        <v>166.44399999999999</v>
      </c>
      <c r="AQ69" s="103">
        <v>319.589</v>
      </c>
      <c r="AR69" s="103">
        <v>1360.5250000000001</v>
      </c>
      <c r="AS69" s="103">
        <v>6657.5050000000001</v>
      </c>
      <c r="AT69" s="103">
        <v>906.44100000000003</v>
      </c>
      <c r="AU69" s="103">
        <v>980.42100000000005</v>
      </c>
      <c r="AV69" s="103">
        <v>15864.694</v>
      </c>
      <c r="AW69" s="103">
        <v>18992.539000000001</v>
      </c>
      <c r="AX69" s="103">
        <v>903.60299999999995</v>
      </c>
      <c r="AY69" s="103">
        <v>2152.8679999999999</v>
      </c>
      <c r="AZ69" s="103">
        <v>461.24900000000002</v>
      </c>
      <c r="BA69" s="103">
        <v>233.643</v>
      </c>
      <c r="BB69" s="103">
        <v>175.66800000000001</v>
      </c>
      <c r="BC69" s="103">
        <v>381.21899999999999</v>
      </c>
      <c r="BD69" s="103">
        <v>125.78</v>
      </c>
      <c r="BE69" s="103">
        <v>45.569000000000003</v>
      </c>
      <c r="BF69" s="103">
        <v>705.452</v>
      </c>
      <c r="BG69" s="103">
        <v>8690.1290000000008</v>
      </c>
      <c r="BH69" s="103">
        <v>843.09</v>
      </c>
      <c r="BI69" s="103">
        <v>1464.059</v>
      </c>
      <c r="BJ69" s="103">
        <v>902.20699999999999</v>
      </c>
      <c r="BK69" s="103">
        <v>570.50900000000001</v>
      </c>
      <c r="BL69" s="103">
        <v>539.31500000000005</v>
      </c>
      <c r="BM69" s="103">
        <v>782.46100000000001</v>
      </c>
      <c r="BN69" s="103">
        <v>5.3040000000000003</v>
      </c>
      <c r="BO69" s="103">
        <v>136.02699999999999</v>
      </c>
      <c r="BP69" s="103">
        <v>0</v>
      </c>
      <c r="BQ69" s="104"/>
      <c r="BR69" s="105">
        <v>91850.7</v>
      </c>
      <c r="BS69" s="106">
        <v>52202.266000000003</v>
      </c>
      <c r="BT69" s="106">
        <v>0</v>
      </c>
      <c r="BU69" s="106">
        <v>0</v>
      </c>
      <c r="BV69" s="107">
        <f t="shared" si="0"/>
        <v>52202.266000000003</v>
      </c>
      <c r="BW69" s="106">
        <v>1372.7139999999999</v>
      </c>
      <c r="BX69" s="106"/>
      <c r="BY69" s="106">
        <v>5114.0630000000001</v>
      </c>
      <c r="BZ69" s="108">
        <f t="shared" si="1"/>
        <v>5114.0630000000001</v>
      </c>
      <c r="CA69" s="109">
        <f t="shared" si="2"/>
        <v>6486.777</v>
      </c>
      <c r="CB69" s="110"/>
      <c r="CC69" s="111"/>
      <c r="CD69" s="111"/>
      <c r="CE69" s="112"/>
      <c r="CF69" s="108">
        <v>28152.237000000001</v>
      </c>
      <c r="CG69" s="108">
        <f t="shared" si="3"/>
        <v>86841.279999999999</v>
      </c>
      <c r="CH69" s="113">
        <f t="shared" si="4"/>
        <v>178691.97999999998</v>
      </c>
      <c r="CI69" s="114"/>
      <c r="CJ69" s="114"/>
    </row>
    <row r="70" spans="2:88" x14ac:dyDescent="0.2">
      <c r="B70" s="100">
        <v>1</v>
      </c>
      <c r="C70" s="115" t="s">
        <v>226</v>
      </c>
      <c r="D70" s="116" t="s">
        <v>145</v>
      </c>
      <c r="E70" s="103">
        <v>194.614</v>
      </c>
      <c r="F70" s="103">
        <v>1.048</v>
      </c>
      <c r="G70" s="103">
        <v>266.40699999999998</v>
      </c>
      <c r="H70" s="103">
        <v>514.649</v>
      </c>
      <c r="I70" s="103">
        <v>156.76900000000001</v>
      </c>
      <c r="J70" s="103">
        <v>7.8019999999999996</v>
      </c>
      <c r="K70" s="103">
        <v>41.957000000000001</v>
      </c>
      <c r="L70" s="103">
        <v>17.073</v>
      </c>
      <c r="M70" s="103">
        <v>7.8949999999999996</v>
      </c>
      <c r="N70" s="103"/>
      <c r="O70" s="103"/>
      <c r="P70" s="103">
        <v>92.034999999999997</v>
      </c>
      <c r="Q70" s="103">
        <v>16.594000000000001</v>
      </c>
      <c r="R70" s="103">
        <v>28.64</v>
      </c>
      <c r="S70" s="103">
        <v>72.316999999999993</v>
      </c>
      <c r="T70" s="103">
        <v>53.566000000000003</v>
      </c>
      <c r="U70" s="103">
        <v>32.667000000000002</v>
      </c>
      <c r="V70" s="103">
        <v>66.91</v>
      </c>
      <c r="W70" s="103">
        <v>40.680999999999997</v>
      </c>
      <c r="X70" s="103">
        <v>8.5570000000000004</v>
      </c>
      <c r="Y70" s="103">
        <v>29.454000000000001</v>
      </c>
      <c r="Z70" s="103">
        <v>18.417999999999999</v>
      </c>
      <c r="AA70" s="103">
        <v>76.527000000000001</v>
      </c>
      <c r="AB70" s="103">
        <v>609.20000000000005</v>
      </c>
      <c r="AC70" s="103">
        <v>21.908999999999999</v>
      </c>
      <c r="AD70" s="103">
        <v>97.06</v>
      </c>
      <c r="AE70" s="103">
        <v>496.92200000000003</v>
      </c>
      <c r="AF70" s="103">
        <v>40.265999999999998</v>
      </c>
      <c r="AG70" s="103">
        <v>112.02200000000001</v>
      </c>
      <c r="AH70" s="103">
        <v>99.216999999999999</v>
      </c>
      <c r="AI70" s="103">
        <v>490.64</v>
      </c>
      <c r="AJ70" s="103">
        <v>1936.1990000000001</v>
      </c>
      <c r="AK70" s="103">
        <v>116.56399999999999</v>
      </c>
      <c r="AL70" s="103">
        <v>130.70699999999999</v>
      </c>
      <c r="AM70" s="103">
        <v>22.567</v>
      </c>
      <c r="AN70" s="103">
        <v>136.57499999999999</v>
      </c>
      <c r="AO70" s="103">
        <v>21.876999999999999</v>
      </c>
      <c r="AP70" s="103">
        <v>16.931999999999999</v>
      </c>
      <c r="AQ70" s="103">
        <v>16.928999999999998</v>
      </c>
      <c r="AR70" s="103">
        <v>103.631</v>
      </c>
      <c r="AS70" s="103">
        <v>157.43299999999999</v>
      </c>
      <c r="AT70" s="103">
        <v>262.209</v>
      </c>
      <c r="AU70" s="103">
        <v>10.01</v>
      </c>
      <c r="AV70" s="103">
        <v>373.44</v>
      </c>
      <c r="AW70" s="103">
        <v>762.43399999999997</v>
      </c>
      <c r="AX70" s="103">
        <v>108.193</v>
      </c>
      <c r="AY70" s="103">
        <v>166.446</v>
      </c>
      <c r="AZ70" s="103">
        <v>23.913</v>
      </c>
      <c r="BA70" s="103">
        <v>19.047999999999998</v>
      </c>
      <c r="BB70" s="103">
        <v>27.766999999999999</v>
      </c>
      <c r="BC70" s="103">
        <v>160.499</v>
      </c>
      <c r="BD70" s="103">
        <v>20.911999999999999</v>
      </c>
      <c r="BE70" s="103">
        <v>9.65</v>
      </c>
      <c r="BF70" s="103">
        <v>79.022999999999996</v>
      </c>
      <c r="BG70" s="103">
        <v>1051.6469999999999</v>
      </c>
      <c r="BH70" s="103">
        <v>158.465</v>
      </c>
      <c r="BI70" s="103">
        <v>166.83699999999999</v>
      </c>
      <c r="BJ70" s="103">
        <v>284.95699999999999</v>
      </c>
      <c r="BK70" s="103">
        <v>100.027</v>
      </c>
      <c r="BL70" s="103">
        <v>29.175999999999998</v>
      </c>
      <c r="BM70" s="103">
        <v>41.307000000000002</v>
      </c>
      <c r="BN70" s="103">
        <v>2.96</v>
      </c>
      <c r="BO70" s="103">
        <v>25.87</v>
      </c>
      <c r="BP70" s="103">
        <v>0</v>
      </c>
      <c r="BQ70" s="104"/>
      <c r="BR70" s="105">
        <v>10256.02</v>
      </c>
      <c r="BS70" s="106">
        <v>22184.454000000002</v>
      </c>
      <c r="BT70" s="106">
        <v>0</v>
      </c>
      <c r="BU70" s="106">
        <v>0</v>
      </c>
      <c r="BV70" s="107">
        <f t="shared" si="0"/>
        <v>22184.454000000002</v>
      </c>
      <c r="BW70" s="106">
        <v>842.00699999999995</v>
      </c>
      <c r="BX70" s="106"/>
      <c r="BY70" s="106">
        <v>-5084.8999999999996</v>
      </c>
      <c r="BZ70" s="108">
        <f t="shared" si="1"/>
        <v>-5084.8999999999996</v>
      </c>
      <c r="CA70" s="109">
        <f t="shared" si="2"/>
        <v>-4242.893</v>
      </c>
      <c r="CB70" s="110"/>
      <c r="CC70" s="111"/>
      <c r="CD70" s="111"/>
      <c r="CE70" s="112"/>
      <c r="CF70" s="108">
        <v>11946.412</v>
      </c>
      <c r="CG70" s="108">
        <f t="shared" si="3"/>
        <v>29887.973000000002</v>
      </c>
      <c r="CH70" s="113">
        <f t="shared" si="4"/>
        <v>40143.993000000002</v>
      </c>
      <c r="CI70" s="114"/>
      <c r="CJ70" s="114"/>
    </row>
    <row r="71" spans="2:88" x14ac:dyDescent="0.2">
      <c r="B71" s="100">
        <v>1</v>
      </c>
      <c r="C71" s="115" t="s">
        <v>227</v>
      </c>
      <c r="D71" s="116" t="s">
        <v>146</v>
      </c>
      <c r="E71" s="103">
        <v>5.6890000000000001</v>
      </c>
      <c r="F71" s="103">
        <v>4.2089999999999996</v>
      </c>
      <c r="G71" s="103">
        <v>12.175000000000001</v>
      </c>
      <c r="H71" s="103">
        <v>923.82500000000005</v>
      </c>
      <c r="I71" s="103">
        <v>378.608</v>
      </c>
      <c r="J71" s="103">
        <v>17.158999999999999</v>
      </c>
      <c r="K71" s="103">
        <v>98.808000000000007</v>
      </c>
      <c r="L71" s="103">
        <v>39.542999999999999</v>
      </c>
      <c r="M71" s="103">
        <v>14.852</v>
      </c>
      <c r="N71" s="103"/>
      <c r="O71" s="103"/>
      <c r="P71" s="103">
        <v>328.65300000000002</v>
      </c>
      <c r="Q71" s="103">
        <v>17.82</v>
      </c>
      <c r="R71" s="103">
        <v>70.59</v>
      </c>
      <c r="S71" s="103">
        <v>224.22200000000001</v>
      </c>
      <c r="T71" s="103">
        <v>80.468000000000004</v>
      </c>
      <c r="U71" s="103">
        <v>118.248</v>
      </c>
      <c r="V71" s="103">
        <v>64.164000000000001</v>
      </c>
      <c r="W71" s="103">
        <v>66.858000000000004</v>
      </c>
      <c r="X71" s="103">
        <v>19.977</v>
      </c>
      <c r="Y71" s="103">
        <v>105.072</v>
      </c>
      <c r="Z71" s="103">
        <v>53.273000000000003</v>
      </c>
      <c r="AA71" s="103">
        <v>88.497</v>
      </c>
      <c r="AB71" s="103">
        <v>133.578</v>
      </c>
      <c r="AC71" s="103">
        <v>5.0839999999999996</v>
      </c>
      <c r="AD71" s="103">
        <v>53.91</v>
      </c>
      <c r="AE71" s="103">
        <v>596.88599999999997</v>
      </c>
      <c r="AF71" s="103">
        <v>289.09100000000001</v>
      </c>
      <c r="AG71" s="103">
        <v>739.09100000000001</v>
      </c>
      <c r="AH71" s="103">
        <v>398.50900000000001</v>
      </c>
      <c r="AI71" s="103">
        <v>119.846</v>
      </c>
      <c r="AJ71" s="103">
        <v>127.693</v>
      </c>
      <c r="AK71" s="103">
        <v>25.966000000000001</v>
      </c>
      <c r="AL71" s="103">
        <v>399.27</v>
      </c>
      <c r="AM71" s="103">
        <v>19.222999999999999</v>
      </c>
      <c r="AN71" s="103">
        <v>215.547</v>
      </c>
      <c r="AO71" s="103">
        <v>142.42400000000001</v>
      </c>
      <c r="AP71" s="103">
        <v>84.481999999999999</v>
      </c>
      <c r="AQ71" s="103">
        <v>168.90199999999999</v>
      </c>
      <c r="AR71" s="103">
        <v>609.22500000000002</v>
      </c>
      <c r="AS71" s="103">
        <v>15680.019</v>
      </c>
      <c r="AT71" s="103">
        <v>860.98699999999997</v>
      </c>
      <c r="AU71" s="103">
        <v>420.36900000000003</v>
      </c>
      <c r="AV71" s="103">
        <v>345.86200000000002</v>
      </c>
      <c r="AW71" s="103">
        <v>0</v>
      </c>
      <c r="AX71" s="103">
        <v>123.363</v>
      </c>
      <c r="AY71" s="103">
        <v>438.71</v>
      </c>
      <c r="AZ71" s="103">
        <v>77.147999999999996</v>
      </c>
      <c r="BA71" s="103">
        <v>216.512</v>
      </c>
      <c r="BB71" s="103">
        <v>38.542999999999999</v>
      </c>
      <c r="BC71" s="103">
        <v>89.013999999999996</v>
      </c>
      <c r="BD71" s="103">
        <v>73.384</v>
      </c>
      <c r="BE71" s="103">
        <v>13.452999999999999</v>
      </c>
      <c r="BF71" s="103">
        <v>112.01600000000001</v>
      </c>
      <c r="BG71" s="103">
        <v>2425.7719999999999</v>
      </c>
      <c r="BH71" s="103">
        <v>253.715</v>
      </c>
      <c r="BI71" s="103">
        <v>199.36699999999999</v>
      </c>
      <c r="BJ71" s="103">
        <v>362.28500000000003</v>
      </c>
      <c r="BK71" s="103">
        <v>209.917</v>
      </c>
      <c r="BL71" s="103">
        <v>24.463999999999999</v>
      </c>
      <c r="BM71" s="103">
        <v>269.79700000000003</v>
      </c>
      <c r="BN71" s="103">
        <v>1.498</v>
      </c>
      <c r="BO71" s="103">
        <v>13.159000000000001</v>
      </c>
      <c r="BP71" s="103">
        <v>0</v>
      </c>
      <c r="BQ71" s="104"/>
      <c r="BR71" s="105">
        <v>29110.791000000001</v>
      </c>
      <c r="BS71" s="106">
        <v>371.63499999999999</v>
      </c>
      <c r="BT71" s="106">
        <v>0</v>
      </c>
      <c r="BU71" s="106">
        <v>0</v>
      </c>
      <c r="BV71" s="107">
        <f t="shared" si="0"/>
        <v>371.63499999999999</v>
      </c>
      <c r="BW71" s="106">
        <v>455.09800000000001</v>
      </c>
      <c r="BX71" s="106"/>
      <c r="BY71" s="106">
        <v>-114.92700000000001</v>
      </c>
      <c r="BZ71" s="108">
        <f t="shared" si="1"/>
        <v>-114.92700000000001</v>
      </c>
      <c r="CA71" s="109">
        <f t="shared" si="2"/>
        <v>340.17099999999999</v>
      </c>
      <c r="CB71" s="110"/>
      <c r="CC71" s="111"/>
      <c r="CD71" s="111"/>
      <c r="CE71" s="112"/>
      <c r="CF71" s="108">
        <v>6243.415</v>
      </c>
      <c r="CG71" s="108">
        <f t="shared" si="3"/>
        <v>6955.2209999999995</v>
      </c>
      <c r="CH71" s="113">
        <f t="shared" si="4"/>
        <v>36066.012000000002</v>
      </c>
      <c r="CI71" s="114"/>
      <c r="CJ71" s="114"/>
    </row>
    <row r="72" spans="2:88" x14ac:dyDescent="0.2">
      <c r="B72" s="100">
        <v>1</v>
      </c>
      <c r="C72" s="115" t="s">
        <v>228</v>
      </c>
      <c r="D72" s="116" t="s">
        <v>252</v>
      </c>
      <c r="E72" s="103">
        <v>10.082000000000001</v>
      </c>
      <c r="F72" s="103">
        <v>107.91800000000001</v>
      </c>
      <c r="G72" s="103">
        <v>1.157</v>
      </c>
      <c r="H72" s="103">
        <v>3927.5120000000002</v>
      </c>
      <c r="I72" s="103">
        <v>2721.8240000000001</v>
      </c>
      <c r="J72" s="103">
        <v>307.34199999999998</v>
      </c>
      <c r="K72" s="103">
        <v>641.44600000000003</v>
      </c>
      <c r="L72" s="103">
        <v>181.34800000000001</v>
      </c>
      <c r="M72" s="103">
        <v>372.45800000000003</v>
      </c>
      <c r="N72" s="103"/>
      <c r="O72" s="103"/>
      <c r="P72" s="103">
        <v>422.14600000000002</v>
      </c>
      <c r="Q72" s="103">
        <v>341.40499999999997</v>
      </c>
      <c r="R72" s="103">
        <v>594.053</v>
      </c>
      <c r="S72" s="103">
        <v>169.31800000000001</v>
      </c>
      <c r="T72" s="103">
        <v>1462.4949999999999</v>
      </c>
      <c r="U72" s="103">
        <v>579.06299999999999</v>
      </c>
      <c r="V72" s="103">
        <v>473.92899999999997</v>
      </c>
      <c r="W72" s="103">
        <v>817.23</v>
      </c>
      <c r="X72" s="103">
        <v>233.46799999999999</v>
      </c>
      <c r="Y72" s="103">
        <v>776.57100000000003</v>
      </c>
      <c r="Z72" s="103">
        <v>300.548</v>
      </c>
      <c r="AA72" s="103">
        <v>852.53599999999994</v>
      </c>
      <c r="AB72" s="103">
        <v>1237.3489999999999</v>
      </c>
      <c r="AC72" s="103">
        <v>225.375</v>
      </c>
      <c r="AD72" s="103">
        <v>2043.538</v>
      </c>
      <c r="AE72" s="103">
        <v>7779.192</v>
      </c>
      <c r="AF72" s="103">
        <v>3383.373</v>
      </c>
      <c r="AG72" s="103">
        <v>18040.575000000001</v>
      </c>
      <c r="AH72" s="103">
        <v>16947.431</v>
      </c>
      <c r="AI72" s="103">
        <v>1685.28</v>
      </c>
      <c r="AJ72" s="103">
        <v>304.745</v>
      </c>
      <c r="AK72" s="103">
        <v>230.857</v>
      </c>
      <c r="AL72" s="103">
        <v>3750.491</v>
      </c>
      <c r="AM72" s="103">
        <v>703.13199999999995</v>
      </c>
      <c r="AN72" s="103">
        <v>11382.362999999999</v>
      </c>
      <c r="AO72" s="103">
        <v>1128.5809999999999</v>
      </c>
      <c r="AP72" s="103">
        <v>344.74400000000003</v>
      </c>
      <c r="AQ72" s="103">
        <v>772.62300000000005</v>
      </c>
      <c r="AR72" s="103">
        <v>2974.4630000000002</v>
      </c>
      <c r="AS72" s="103">
        <v>1134.4929999999999</v>
      </c>
      <c r="AT72" s="103">
        <v>842.13400000000001</v>
      </c>
      <c r="AU72" s="103">
        <v>601.21199999999999</v>
      </c>
      <c r="AV72" s="103">
        <v>15865.132</v>
      </c>
      <c r="AW72" s="103">
        <v>0.81399999999999995</v>
      </c>
      <c r="AX72" s="103">
        <v>3132.9450000000002</v>
      </c>
      <c r="AY72" s="103">
        <v>2971.1729999999998</v>
      </c>
      <c r="AZ72" s="103">
        <v>870.2</v>
      </c>
      <c r="BA72" s="103">
        <v>1050.3610000000001</v>
      </c>
      <c r="BB72" s="103">
        <v>815.49099999999999</v>
      </c>
      <c r="BC72" s="103">
        <v>2626.8780000000002</v>
      </c>
      <c r="BD72" s="103">
        <v>716.94100000000003</v>
      </c>
      <c r="BE72" s="103">
        <v>242.73500000000001</v>
      </c>
      <c r="BF72" s="103">
        <v>1566.665</v>
      </c>
      <c r="BG72" s="103">
        <v>11205</v>
      </c>
      <c r="BH72" s="103">
        <v>3809.328</v>
      </c>
      <c r="BI72" s="103">
        <v>3621.701</v>
      </c>
      <c r="BJ72" s="103">
        <v>4175.7659999999996</v>
      </c>
      <c r="BK72" s="103">
        <v>1883.136</v>
      </c>
      <c r="BL72" s="103">
        <v>1927.0540000000001</v>
      </c>
      <c r="BM72" s="103">
        <v>1570.683</v>
      </c>
      <c r="BN72" s="103">
        <v>104.44499999999999</v>
      </c>
      <c r="BO72" s="103">
        <v>1696.5429999999999</v>
      </c>
      <c r="BP72" s="103">
        <v>0</v>
      </c>
      <c r="BQ72" s="104"/>
      <c r="BR72" s="105">
        <v>150658.791</v>
      </c>
      <c r="BS72" s="106">
        <v>61797.061000000002</v>
      </c>
      <c r="BT72" s="106">
        <v>0</v>
      </c>
      <c r="BU72" s="106">
        <v>293.24299999999999</v>
      </c>
      <c r="BV72" s="107">
        <f t="shared" si="0"/>
        <v>62090.304000000004</v>
      </c>
      <c r="BW72" s="106">
        <v>25216.6</v>
      </c>
      <c r="BX72" s="106"/>
      <c r="BY72" s="106">
        <v>1573.1590000000001</v>
      </c>
      <c r="BZ72" s="108">
        <f t="shared" si="1"/>
        <v>1573.1590000000001</v>
      </c>
      <c r="CA72" s="109">
        <f t="shared" si="2"/>
        <v>26789.758999999998</v>
      </c>
      <c r="CB72" s="110"/>
      <c r="CC72" s="111"/>
      <c r="CD72" s="111"/>
      <c r="CE72" s="112"/>
      <c r="CF72" s="108">
        <v>790.20100000000002</v>
      </c>
      <c r="CG72" s="108">
        <f t="shared" si="3"/>
        <v>89670.263999999996</v>
      </c>
      <c r="CH72" s="113">
        <f t="shared" si="4"/>
        <v>240329.05499999999</v>
      </c>
      <c r="CI72" s="114"/>
      <c r="CJ72" s="114"/>
    </row>
    <row r="73" spans="2:88" x14ac:dyDescent="0.2">
      <c r="B73" s="100">
        <v>1</v>
      </c>
      <c r="C73" s="115" t="s">
        <v>229</v>
      </c>
      <c r="D73" s="116" t="s">
        <v>148</v>
      </c>
      <c r="E73" s="103">
        <v>0</v>
      </c>
      <c r="F73" s="103">
        <v>0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3">
        <v>0</v>
      </c>
      <c r="M73" s="103">
        <v>0</v>
      </c>
      <c r="N73" s="103"/>
      <c r="O73" s="103"/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v>0</v>
      </c>
      <c r="W73" s="103">
        <v>0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v>0</v>
      </c>
      <c r="AD73" s="103">
        <v>0</v>
      </c>
      <c r="AE73" s="103">
        <v>0</v>
      </c>
      <c r="AF73" s="103">
        <v>0</v>
      </c>
      <c r="AG73" s="103">
        <v>0</v>
      </c>
      <c r="AH73" s="103">
        <v>0</v>
      </c>
      <c r="AI73" s="103">
        <v>0</v>
      </c>
      <c r="AJ73" s="103">
        <v>0</v>
      </c>
      <c r="AK73" s="103" t="e">
        <v>#VALUE!</v>
      </c>
      <c r="AL73" s="103">
        <v>0</v>
      </c>
      <c r="AM73" s="103">
        <v>0</v>
      </c>
      <c r="AN73" s="103">
        <v>0</v>
      </c>
      <c r="AO73" s="103">
        <v>0</v>
      </c>
      <c r="AP73" s="103">
        <v>0</v>
      </c>
      <c r="AQ73" s="103">
        <v>0</v>
      </c>
      <c r="AR73" s="103">
        <v>0</v>
      </c>
      <c r="AS73" s="103">
        <v>0</v>
      </c>
      <c r="AT73" s="103"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v>0</v>
      </c>
      <c r="BA73" s="103">
        <v>0</v>
      </c>
      <c r="BB73" s="103">
        <v>0</v>
      </c>
      <c r="BC73" s="103">
        <v>0</v>
      </c>
      <c r="BD73" s="103">
        <v>0</v>
      </c>
      <c r="BE73" s="103">
        <v>0</v>
      </c>
      <c r="BF73" s="103">
        <v>0</v>
      </c>
      <c r="BG73" s="103">
        <v>0</v>
      </c>
      <c r="BH73" s="103">
        <v>0</v>
      </c>
      <c r="BI73" s="103">
        <v>0</v>
      </c>
      <c r="BJ73" s="103">
        <v>0</v>
      </c>
      <c r="BK73" s="103">
        <v>0</v>
      </c>
      <c r="BL73" s="103">
        <v>0</v>
      </c>
      <c r="BM73" s="103">
        <v>0</v>
      </c>
      <c r="BN73" s="103">
        <v>0</v>
      </c>
      <c r="BO73" s="103">
        <v>0</v>
      </c>
      <c r="BP73" s="103">
        <v>0</v>
      </c>
      <c r="BQ73" s="104"/>
      <c r="BR73" s="105">
        <v>0</v>
      </c>
      <c r="BS73" s="106">
        <v>214431</v>
      </c>
      <c r="BT73" s="106">
        <v>0</v>
      </c>
      <c r="BU73" s="106">
        <v>0</v>
      </c>
      <c r="BV73" s="107">
        <f t="shared" si="0"/>
        <v>214431</v>
      </c>
      <c r="BW73" s="106">
        <v>0</v>
      </c>
      <c r="BX73" s="106"/>
      <c r="BY73" s="106">
        <v>0</v>
      </c>
      <c r="BZ73" s="108">
        <f t="shared" si="1"/>
        <v>0</v>
      </c>
      <c r="CA73" s="109">
        <f t="shared" si="2"/>
        <v>0</v>
      </c>
      <c r="CB73" s="110"/>
      <c r="CC73" s="111"/>
      <c r="CD73" s="111"/>
      <c r="CE73" s="112"/>
      <c r="CF73" s="108">
        <v>0</v>
      </c>
      <c r="CG73" s="108">
        <f t="shared" si="3"/>
        <v>214431</v>
      </c>
      <c r="CH73" s="113">
        <f t="shared" si="4"/>
        <v>214431</v>
      </c>
      <c r="CI73" s="114"/>
      <c r="CJ73" s="114"/>
    </row>
    <row r="74" spans="2:88" x14ac:dyDescent="0.2">
      <c r="B74" s="100">
        <v>1</v>
      </c>
      <c r="C74" s="115" t="s">
        <v>230</v>
      </c>
      <c r="D74" s="116" t="s">
        <v>149</v>
      </c>
      <c r="E74" s="103">
        <v>699.90899999999999</v>
      </c>
      <c r="F74" s="103">
        <v>5.4509999999999996</v>
      </c>
      <c r="G74" s="103">
        <v>1976.4770000000001</v>
      </c>
      <c r="H74" s="103">
        <v>3666.7719999999999</v>
      </c>
      <c r="I74" s="103">
        <v>2894.54</v>
      </c>
      <c r="J74" s="103">
        <v>109.71</v>
      </c>
      <c r="K74" s="103">
        <v>341.84399999999999</v>
      </c>
      <c r="L74" s="103">
        <v>194.417</v>
      </c>
      <c r="M74" s="103">
        <v>88.585999999999999</v>
      </c>
      <c r="N74" s="103"/>
      <c r="O74" s="103"/>
      <c r="P74" s="103">
        <v>3303.1750000000002</v>
      </c>
      <c r="Q74" s="103">
        <v>137.691</v>
      </c>
      <c r="R74" s="103">
        <v>362.80099999999999</v>
      </c>
      <c r="S74" s="103">
        <v>552.65</v>
      </c>
      <c r="T74" s="103">
        <v>504.125</v>
      </c>
      <c r="U74" s="103">
        <v>425.26</v>
      </c>
      <c r="V74" s="103">
        <v>487.49400000000003</v>
      </c>
      <c r="W74" s="103">
        <v>743.16499999999996</v>
      </c>
      <c r="X74" s="103">
        <v>177.45500000000001</v>
      </c>
      <c r="Y74" s="103">
        <v>372.41800000000001</v>
      </c>
      <c r="Z74" s="103">
        <v>224.822</v>
      </c>
      <c r="AA74" s="103">
        <v>1089.7629999999999</v>
      </c>
      <c r="AB74" s="103">
        <v>1590.011</v>
      </c>
      <c r="AC74" s="103">
        <v>142.92099999999999</v>
      </c>
      <c r="AD74" s="103">
        <v>1053.6969999999999</v>
      </c>
      <c r="AE74" s="103">
        <v>2630.0920000000001</v>
      </c>
      <c r="AF74" s="103">
        <v>429.358</v>
      </c>
      <c r="AG74" s="103">
        <v>5890.5929999999998</v>
      </c>
      <c r="AH74" s="103">
        <v>2353.2379999999998</v>
      </c>
      <c r="AI74" s="103">
        <v>1207.6489999999999</v>
      </c>
      <c r="AJ74" s="103">
        <v>91.9</v>
      </c>
      <c r="AK74" s="103">
        <v>141.143</v>
      </c>
      <c r="AL74" s="103">
        <v>2444.5250000000001</v>
      </c>
      <c r="AM74" s="103">
        <v>279.17099999999999</v>
      </c>
      <c r="AN74" s="103">
        <v>2735.7779999999998</v>
      </c>
      <c r="AO74" s="103">
        <v>867.74800000000005</v>
      </c>
      <c r="AP74" s="103">
        <v>446.10500000000002</v>
      </c>
      <c r="AQ74" s="103">
        <v>1341.7159999999999</v>
      </c>
      <c r="AR74" s="103">
        <v>6467.51</v>
      </c>
      <c r="AS74" s="103">
        <v>5576.5410000000002</v>
      </c>
      <c r="AT74" s="103">
        <v>596.18799999999999</v>
      </c>
      <c r="AU74" s="103">
        <v>420.25299999999999</v>
      </c>
      <c r="AV74" s="103">
        <v>2994.6239999999998</v>
      </c>
      <c r="AW74" s="103">
        <v>0.05</v>
      </c>
      <c r="AX74" s="103">
        <v>1982.769</v>
      </c>
      <c r="AY74" s="103">
        <v>4938.0540000000001</v>
      </c>
      <c r="AZ74" s="103">
        <v>772.56</v>
      </c>
      <c r="BA74" s="103">
        <v>1503.09</v>
      </c>
      <c r="BB74" s="103">
        <v>871.827</v>
      </c>
      <c r="BC74" s="103">
        <v>950.27499999999998</v>
      </c>
      <c r="BD74" s="103">
        <v>1203.5219999999999</v>
      </c>
      <c r="BE74" s="103">
        <v>152.352</v>
      </c>
      <c r="BF74" s="103">
        <v>1753.9159999999999</v>
      </c>
      <c r="BG74" s="103">
        <v>3279.752</v>
      </c>
      <c r="BH74" s="103">
        <v>755.08500000000004</v>
      </c>
      <c r="BI74" s="103">
        <v>1046.172</v>
      </c>
      <c r="BJ74" s="103">
        <v>1274.682</v>
      </c>
      <c r="BK74" s="103">
        <v>846.30799999999999</v>
      </c>
      <c r="BL74" s="103">
        <v>183.792</v>
      </c>
      <c r="BM74" s="103">
        <v>1061.288</v>
      </c>
      <c r="BN74" s="103">
        <v>22.727</v>
      </c>
      <c r="BO74" s="103">
        <v>224.16399999999999</v>
      </c>
      <c r="BP74" s="103">
        <v>0</v>
      </c>
      <c r="BQ74" s="104"/>
      <c r="BR74" s="105">
        <v>80881.671000000002</v>
      </c>
      <c r="BS74" s="106">
        <v>2884.1860000000001</v>
      </c>
      <c r="BT74" s="106">
        <v>0</v>
      </c>
      <c r="BU74" s="106">
        <v>401.88099999999997</v>
      </c>
      <c r="BV74" s="107">
        <f t="shared" si="0"/>
        <v>3286.067</v>
      </c>
      <c r="BW74" s="106">
        <v>1557.9269999999999</v>
      </c>
      <c r="BX74" s="106"/>
      <c r="BY74" s="106">
        <v>-14.193</v>
      </c>
      <c r="BZ74" s="108">
        <f t="shared" si="1"/>
        <v>-14.193</v>
      </c>
      <c r="CA74" s="109">
        <f t="shared" si="2"/>
        <v>1543.7339999999999</v>
      </c>
      <c r="CB74" s="110"/>
      <c r="CC74" s="111"/>
      <c r="CD74" s="111"/>
      <c r="CE74" s="112"/>
      <c r="CF74" s="108">
        <v>10756.514999999999</v>
      </c>
      <c r="CG74" s="108">
        <f t="shared" si="3"/>
        <v>15586.315999999999</v>
      </c>
      <c r="CH74" s="113">
        <f t="shared" si="4"/>
        <v>96467.986999999994</v>
      </c>
      <c r="CI74" s="114"/>
      <c r="CJ74" s="114"/>
    </row>
    <row r="75" spans="2:88" x14ac:dyDescent="0.2">
      <c r="B75" s="100">
        <v>1</v>
      </c>
      <c r="C75" s="115" t="s">
        <v>231</v>
      </c>
      <c r="D75" s="116" t="s">
        <v>150</v>
      </c>
      <c r="E75" s="103">
        <v>18.190999999999999</v>
      </c>
      <c r="F75" s="103">
        <v>3.0059999999999998</v>
      </c>
      <c r="G75" s="103">
        <v>62.015999999999998</v>
      </c>
      <c r="H75" s="103">
        <v>7458.2380000000003</v>
      </c>
      <c r="I75" s="103">
        <v>226.095</v>
      </c>
      <c r="J75" s="103">
        <v>11.343</v>
      </c>
      <c r="K75" s="103">
        <v>52.817999999999998</v>
      </c>
      <c r="L75" s="103">
        <v>17.478999999999999</v>
      </c>
      <c r="M75" s="103">
        <v>7.6669999999999998</v>
      </c>
      <c r="N75" s="103"/>
      <c r="O75" s="103"/>
      <c r="P75" s="103">
        <v>116.227</v>
      </c>
      <c r="Q75" s="103">
        <v>17.882999999999999</v>
      </c>
      <c r="R75" s="103">
        <v>37.485999999999997</v>
      </c>
      <c r="S75" s="103">
        <v>104.08499999999999</v>
      </c>
      <c r="T75" s="103">
        <v>50.052999999999997</v>
      </c>
      <c r="U75" s="103">
        <v>40.198</v>
      </c>
      <c r="V75" s="103">
        <v>40.191000000000003</v>
      </c>
      <c r="W75" s="103">
        <v>50.734999999999999</v>
      </c>
      <c r="X75" s="103">
        <v>15.598000000000001</v>
      </c>
      <c r="Y75" s="103">
        <v>33.530999999999999</v>
      </c>
      <c r="Z75" s="103">
        <v>23.451000000000001</v>
      </c>
      <c r="AA75" s="103">
        <v>84.144999999999996</v>
      </c>
      <c r="AB75" s="103">
        <v>335.298</v>
      </c>
      <c r="AC75" s="103">
        <v>20.751999999999999</v>
      </c>
      <c r="AD75" s="103">
        <v>174.15</v>
      </c>
      <c r="AE75" s="103">
        <v>33173.103000000003</v>
      </c>
      <c r="AF75" s="103">
        <v>144.529</v>
      </c>
      <c r="AG75" s="103">
        <v>1252.3230000000001</v>
      </c>
      <c r="AH75" s="103">
        <v>800.50599999999997</v>
      </c>
      <c r="AI75" s="103">
        <v>194.011</v>
      </c>
      <c r="AJ75" s="103">
        <v>26.687000000000001</v>
      </c>
      <c r="AK75" s="103">
        <v>31.14</v>
      </c>
      <c r="AL75" s="103">
        <v>408.75700000000001</v>
      </c>
      <c r="AM75" s="103">
        <v>46.917999999999999</v>
      </c>
      <c r="AN75" s="103">
        <v>244.91800000000001</v>
      </c>
      <c r="AO75" s="103">
        <v>147.56299999999999</v>
      </c>
      <c r="AP75" s="103">
        <v>107.081</v>
      </c>
      <c r="AQ75" s="103">
        <v>49.61</v>
      </c>
      <c r="AR75" s="103">
        <v>533.13199999999995</v>
      </c>
      <c r="AS75" s="103">
        <v>166.15899999999999</v>
      </c>
      <c r="AT75" s="103">
        <v>24.574000000000002</v>
      </c>
      <c r="AU75" s="103">
        <v>82.27</v>
      </c>
      <c r="AV75" s="103">
        <v>459.75900000000001</v>
      </c>
      <c r="AW75" s="103">
        <v>24.756</v>
      </c>
      <c r="AX75" s="103">
        <v>892.07399999999996</v>
      </c>
      <c r="AY75" s="103">
        <v>4286.2529999999997</v>
      </c>
      <c r="AZ75" s="103">
        <v>96.748000000000005</v>
      </c>
      <c r="BA75" s="103">
        <v>176.887</v>
      </c>
      <c r="BB75" s="103">
        <v>144.98099999999999</v>
      </c>
      <c r="BC75" s="103">
        <v>153.07499999999999</v>
      </c>
      <c r="BD75" s="103">
        <v>154.571</v>
      </c>
      <c r="BE75" s="103">
        <v>23.268999999999998</v>
      </c>
      <c r="BF75" s="103">
        <v>257.851</v>
      </c>
      <c r="BG75" s="103">
        <v>661.95899999999995</v>
      </c>
      <c r="BH75" s="103">
        <v>169.74</v>
      </c>
      <c r="BI75" s="103">
        <v>213.64</v>
      </c>
      <c r="BJ75" s="103">
        <v>258.12</v>
      </c>
      <c r="BK75" s="103">
        <v>137.56200000000001</v>
      </c>
      <c r="BL75" s="103">
        <v>39.97</v>
      </c>
      <c r="BM75" s="103">
        <v>137.25700000000001</v>
      </c>
      <c r="BN75" s="103">
        <v>5.2030000000000003</v>
      </c>
      <c r="BO75" s="103">
        <v>40.853999999999999</v>
      </c>
      <c r="BP75" s="103">
        <v>0</v>
      </c>
      <c r="BQ75" s="104"/>
      <c r="BR75" s="105">
        <v>54768.446000000004</v>
      </c>
      <c r="BS75" s="106">
        <v>1296.018</v>
      </c>
      <c r="BT75" s="106">
        <v>0</v>
      </c>
      <c r="BU75" s="106">
        <v>67.825999999999993</v>
      </c>
      <c r="BV75" s="107">
        <f t="shared" si="0"/>
        <v>1363.8440000000001</v>
      </c>
      <c r="BW75" s="106">
        <v>60065.334000000003</v>
      </c>
      <c r="BX75" s="106"/>
      <c r="BY75" s="106">
        <v>22856.464</v>
      </c>
      <c r="BZ75" s="108">
        <f t="shared" si="1"/>
        <v>22856.464</v>
      </c>
      <c r="CA75" s="109">
        <f t="shared" si="2"/>
        <v>82921.79800000001</v>
      </c>
      <c r="CB75" s="110"/>
      <c r="CC75" s="111"/>
      <c r="CD75" s="111"/>
      <c r="CE75" s="112"/>
      <c r="CF75" s="108">
        <v>18404.933000000001</v>
      </c>
      <c r="CG75" s="108">
        <f t="shared" si="3"/>
        <v>102690.57500000001</v>
      </c>
      <c r="CH75" s="113">
        <f t="shared" si="4"/>
        <v>157459.02100000001</v>
      </c>
      <c r="CI75" s="114"/>
      <c r="CJ75" s="114"/>
    </row>
    <row r="76" spans="2:88" x14ac:dyDescent="0.2">
      <c r="B76" s="100">
        <v>1</v>
      </c>
      <c r="C76" s="115" t="s">
        <v>232</v>
      </c>
      <c r="D76" s="116" t="s">
        <v>151</v>
      </c>
      <c r="E76" s="103">
        <v>1.915</v>
      </c>
      <c r="F76" s="103">
        <v>0.80300000000000005</v>
      </c>
      <c r="G76" s="103">
        <v>5.7290000000000001</v>
      </c>
      <c r="H76" s="103">
        <v>71.86</v>
      </c>
      <c r="I76" s="103">
        <v>44.158999999999999</v>
      </c>
      <c r="J76" s="103">
        <v>2.286</v>
      </c>
      <c r="K76" s="103">
        <v>10.253</v>
      </c>
      <c r="L76" s="103">
        <v>3.5510000000000002</v>
      </c>
      <c r="M76" s="103">
        <v>2.1880000000000002</v>
      </c>
      <c r="N76" s="103"/>
      <c r="O76" s="103"/>
      <c r="P76" s="103">
        <v>32.151000000000003</v>
      </c>
      <c r="Q76" s="103">
        <v>3.5840000000000001</v>
      </c>
      <c r="R76" s="103">
        <v>8.3460000000000001</v>
      </c>
      <c r="S76" s="103">
        <v>23.617999999999999</v>
      </c>
      <c r="T76" s="103">
        <v>11.321999999999999</v>
      </c>
      <c r="U76" s="103">
        <v>12.62</v>
      </c>
      <c r="V76" s="103">
        <v>10.695</v>
      </c>
      <c r="W76" s="103">
        <v>8.7970000000000006</v>
      </c>
      <c r="X76" s="103">
        <v>3.4060000000000001</v>
      </c>
      <c r="Y76" s="103">
        <v>8.6120000000000001</v>
      </c>
      <c r="Z76" s="103">
        <v>5.7679999999999998</v>
      </c>
      <c r="AA76" s="103">
        <v>19.739999999999998</v>
      </c>
      <c r="AB76" s="103">
        <v>19.202000000000002</v>
      </c>
      <c r="AC76" s="103">
        <v>2.3359999999999999</v>
      </c>
      <c r="AD76" s="103">
        <v>19.280999999999999</v>
      </c>
      <c r="AE76" s="103">
        <v>93.409000000000006</v>
      </c>
      <c r="AF76" s="103">
        <v>39.009</v>
      </c>
      <c r="AG76" s="103">
        <v>300.07499999999999</v>
      </c>
      <c r="AH76" s="103">
        <v>278.51299999999998</v>
      </c>
      <c r="AI76" s="103">
        <v>17.474</v>
      </c>
      <c r="AJ76" s="103">
        <v>5.2969999999999997</v>
      </c>
      <c r="AK76" s="103">
        <v>3.669</v>
      </c>
      <c r="AL76" s="103">
        <v>64.917000000000002</v>
      </c>
      <c r="AM76" s="103">
        <v>5.4370000000000003</v>
      </c>
      <c r="AN76" s="103">
        <v>78.519000000000005</v>
      </c>
      <c r="AO76" s="103">
        <v>29.288</v>
      </c>
      <c r="AP76" s="103">
        <v>31.98</v>
      </c>
      <c r="AQ76" s="103">
        <v>220.602</v>
      </c>
      <c r="AR76" s="103">
        <v>83.311000000000007</v>
      </c>
      <c r="AS76" s="103">
        <v>24.077999999999999</v>
      </c>
      <c r="AT76" s="103">
        <v>7.968</v>
      </c>
      <c r="AU76" s="103">
        <v>16.611999999999998</v>
      </c>
      <c r="AV76" s="103">
        <v>60.988</v>
      </c>
      <c r="AW76" s="103">
        <v>2.0870000000000002</v>
      </c>
      <c r="AX76" s="103">
        <v>36.319000000000003</v>
      </c>
      <c r="AY76" s="103">
        <v>90.150999999999996</v>
      </c>
      <c r="AZ76" s="103">
        <v>14.004</v>
      </c>
      <c r="BA76" s="103">
        <v>24.204999999999998</v>
      </c>
      <c r="BB76" s="103">
        <v>13.324999999999999</v>
      </c>
      <c r="BC76" s="103">
        <v>22.814</v>
      </c>
      <c r="BD76" s="103">
        <v>16.399999999999999</v>
      </c>
      <c r="BE76" s="103">
        <v>2.9409999999999998</v>
      </c>
      <c r="BF76" s="103">
        <v>32.167000000000002</v>
      </c>
      <c r="BG76" s="103">
        <v>310.87099999999998</v>
      </c>
      <c r="BH76" s="103">
        <v>40.423000000000002</v>
      </c>
      <c r="BI76" s="103">
        <v>44.823</v>
      </c>
      <c r="BJ76" s="103">
        <v>55.780999999999999</v>
      </c>
      <c r="BK76" s="103">
        <v>40.192</v>
      </c>
      <c r="BL76" s="103">
        <v>10.036</v>
      </c>
      <c r="BM76" s="103">
        <v>34.017000000000003</v>
      </c>
      <c r="BN76" s="103">
        <v>0.85899999999999999</v>
      </c>
      <c r="BO76" s="103">
        <v>7.7590000000000003</v>
      </c>
      <c r="BP76" s="103">
        <v>0</v>
      </c>
      <c r="BQ76" s="104"/>
      <c r="BR76" s="105">
        <v>2492.5419999999999</v>
      </c>
      <c r="BS76" s="106">
        <v>79.706999999999994</v>
      </c>
      <c r="BT76" s="106">
        <v>0</v>
      </c>
      <c r="BU76" s="106">
        <v>5.7210000000000001</v>
      </c>
      <c r="BV76" s="107">
        <f t="shared" si="0"/>
        <v>85.427999999999997</v>
      </c>
      <c r="BW76" s="106">
        <v>11195.455</v>
      </c>
      <c r="BX76" s="106"/>
      <c r="BY76" s="106">
        <v>21783.780999999999</v>
      </c>
      <c r="BZ76" s="108">
        <f t="shared" si="1"/>
        <v>21783.780999999999</v>
      </c>
      <c r="CA76" s="109">
        <f t="shared" si="2"/>
        <v>32979.235999999997</v>
      </c>
      <c r="CB76" s="110"/>
      <c r="CC76" s="111"/>
      <c r="CD76" s="111"/>
      <c r="CE76" s="112"/>
      <c r="CF76" s="108">
        <v>1140.7729999999999</v>
      </c>
      <c r="CG76" s="108">
        <f t="shared" si="3"/>
        <v>34205.436999999998</v>
      </c>
      <c r="CH76" s="113">
        <f t="shared" si="4"/>
        <v>36697.978999999999</v>
      </c>
      <c r="CI76" s="114"/>
      <c r="CJ76" s="114"/>
    </row>
    <row r="77" spans="2:88" x14ac:dyDescent="0.2">
      <c r="B77" s="100">
        <v>1</v>
      </c>
      <c r="C77" s="115" t="s">
        <v>233</v>
      </c>
      <c r="D77" s="116" t="s">
        <v>152</v>
      </c>
      <c r="E77" s="103">
        <v>7.0439999999999996</v>
      </c>
      <c r="F77" s="103">
        <v>1.115</v>
      </c>
      <c r="G77" s="103">
        <v>41.284999999999997</v>
      </c>
      <c r="H77" s="103">
        <v>366.24400000000003</v>
      </c>
      <c r="I77" s="103">
        <v>635.11900000000003</v>
      </c>
      <c r="J77" s="103">
        <v>128.62899999999999</v>
      </c>
      <c r="K77" s="103">
        <v>204.40899999999999</v>
      </c>
      <c r="L77" s="103">
        <v>10.832000000000001</v>
      </c>
      <c r="M77" s="103">
        <v>51.746000000000002</v>
      </c>
      <c r="N77" s="103"/>
      <c r="O77" s="103"/>
      <c r="P77" s="103">
        <v>170.38200000000001</v>
      </c>
      <c r="Q77" s="103">
        <v>33.850999999999999</v>
      </c>
      <c r="R77" s="103">
        <v>65.884</v>
      </c>
      <c r="S77" s="103">
        <v>54.341000000000001</v>
      </c>
      <c r="T77" s="103">
        <v>129.49</v>
      </c>
      <c r="U77" s="103">
        <v>118.785</v>
      </c>
      <c r="V77" s="103">
        <v>70.314999999999998</v>
      </c>
      <c r="W77" s="103">
        <v>85.710999999999999</v>
      </c>
      <c r="X77" s="103">
        <v>58.009</v>
      </c>
      <c r="Y77" s="103">
        <v>33.604999999999997</v>
      </c>
      <c r="Z77" s="103">
        <v>75.584999999999994</v>
      </c>
      <c r="AA77" s="103">
        <v>125.184</v>
      </c>
      <c r="AB77" s="103">
        <v>595.82299999999998</v>
      </c>
      <c r="AC77" s="103">
        <v>34.314999999999998</v>
      </c>
      <c r="AD77" s="103">
        <v>314.452</v>
      </c>
      <c r="AE77" s="103">
        <v>1247.0450000000001</v>
      </c>
      <c r="AF77" s="103">
        <v>438.36200000000002</v>
      </c>
      <c r="AG77" s="103">
        <v>2914.36</v>
      </c>
      <c r="AH77" s="103">
        <v>1261.22</v>
      </c>
      <c r="AI77" s="103">
        <v>303.779</v>
      </c>
      <c r="AJ77" s="103">
        <v>20.021000000000001</v>
      </c>
      <c r="AK77" s="103">
        <v>138.761</v>
      </c>
      <c r="AL77" s="103">
        <v>731.65700000000004</v>
      </c>
      <c r="AM77" s="103">
        <v>142.71700000000001</v>
      </c>
      <c r="AN77" s="103">
        <v>1103.2470000000001</v>
      </c>
      <c r="AO77" s="103">
        <v>226.41</v>
      </c>
      <c r="AP77" s="103">
        <v>149.91900000000001</v>
      </c>
      <c r="AQ77" s="103">
        <v>624.17999999999995</v>
      </c>
      <c r="AR77" s="103">
        <v>1219.768</v>
      </c>
      <c r="AS77" s="103">
        <v>1931.8530000000001</v>
      </c>
      <c r="AT77" s="103">
        <v>108.866</v>
      </c>
      <c r="AU77" s="103">
        <v>477.81299999999999</v>
      </c>
      <c r="AV77" s="103">
        <v>1322.5650000000001</v>
      </c>
      <c r="AW77" s="103">
        <v>0.22600000000000001</v>
      </c>
      <c r="AX77" s="103">
        <v>1012.67</v>
      </c>
      <c r="AY77" s="103">
        <v>1343.2149999999999</v>
      </c>
      <c r="AZ77" s="103">
        <v>322.94</v>
      </c>
      <c r="BA77" s="103">
        <v>911.47400000000005</v>
      </c>
      <c r="BB77" s="103">
        <v>415.71</v>
      </c>
      <c r="BC77" s="103">
        <v>924.553</v>
      </c>
      <c r="BD77" s="103">
        <v>352.20499999999998</v>
      </c>
      <c r="BE77" s="103">
        <v>301.83300000000003</v>
      </c>
      <c r="BF77" s="103">
        <v>1282.9880000000001</v>
      </c>
      <c r="BG77" s="103">
        <v>631.92600000000004</v>
      </c>
      <c r="BH77" s="103">
        <v>159.886</v>
      </c>
      <c r="BI77" s="103">
        <v>194.833</v>
      </c>
      <c r="BJ77" s="103">
        <v>290.62700000000001</v>
      </c>
      <c r="BK77" s="103">
        <v>473.43900000000002</v>
      </c>
      <c r="BL77" s="103">
        <v>161.386</v>
      </c>
      <c r="BM77" s="103">
        <v>595.84699999999998</v>
      </c>
      <c r="BN77" s="103">
        <v>15.702999999999999</v>
      </c>
      <c r="BO77" s="103">
        <v>144.34100000000001</v>
      </c>
      <c r="BP77" s="103">
        <v>0</v>
      </c>
      <c r="BQ77" s="104"/>
      <c r="BR77" s="105">
        <v>27310.5</v>
      </c>
      <c r="BS77" s="106">
        <v>8.6489999999999991</v>
      </c>
      <c r="BT77" s="106">
        <v>0</v>
      </c>
      <c r="BU77" s="106">
        <v>0.62</v>
      </c>
      <c r="BV77" s="107">
        <f t="shared" si="0"/>
        <v>9.2689999999999984</v>
      </c>
      <c r="BW77" s="106">
        <v>53.682000000000002</v>
      </c>
      <c r="BX77" s="106"/>
      <c r="BY77" s="106">
        <v>-606.62800000000004</v>
      </c>
      <c r="BZ77" s="108">
        <f t="shared" si="1"/>
        <v>-606.62800000000004</v>
      </c>
      <c r="CA77" s="109">
        <f t="shared" si="2"/>
        <v>-552.94600000000003</v>
      </c>
      <c r="CB77" s="110"/>
      <c r="CC77" s="111"/>
      <c r="CD77" s="111"/>
      <c r="CE77" s="112"/>
      <c r="CF77" s="108">
        <v>3201.18</v>
      </c>
      <c r="CG77" s="108">
        <f t="shared" si="3"/>
        <v>2657.5029999999997</v>
      </c>
      <c r="CH77" s="113">
        <f t="shared" si="4"/>
        <v>29968.003000000001</v>
      </c>
      <c r="CI77" s="114"/>
      <c r="CJ77" s="114"/>
    </row>
    <row r="78" spans="2:88" x14ac:dyDescent="0.2">
      <c r="B78" s="100">
        <v>1</v>
      </c>
      <c r="C78" s="115" t="s">
        <v>234</v>
      </c>
      <c r="D78" s="116" t="s">
        <v>153</v>
      </c>
      <c r="E78" s="103">
        <v>666.68299999999999</v>
      </c>
      <c r="F78" s="103">
        <v>1.284</v>
      </c>
      <c r="G78" s="103">
        <v>2457.0100000000002</v>
      </c>
      <c r="H78" s="103">
        <v>270.01400000000001</v>
      </c>
      <c r="I78" s="103">
        <v>47.707000000000001</v>
      </c>
      <c r="J78" s="103">
        <v>2.7250000000000001</v>
      </c>
      <c r="K78" s="103">
        <v>11.132999999999999</v>
      </c>
      <c r="L78" s="103">
        <v>2.516</v>
      </c>
      <c r="M78" s="103">
        <v>2.0990000000000002</v>
      </c>
      <c r="N78" s="103"/>
      <c r="O78" s="103"/>
      <c r="P78" s="103">
        <v>16.72</v>
      </c>
      <c r="Q78" s="103">
        <v>4.1189999999999998</v>
      </c>
      <c r="R78" s="103">
        <v>7.782</v>
      </c>
      <c r="S78" s="103">
        <v>46.817</v>
      </c>
      <c r="T78" s="103">
        <v>12.601000000000001</v>
      </c>
      <c r="U78" s="103">
        <v>8.3209999999999997</v>
      </c>
      <c r="V78" s="103">
        <v>8.2140000000000004</v>
      </c>
      <c r="W78" s="103">
        <v>10.26</v>
      </c>
      <c r="X78" s="103">
        <v>3.6539999999999999</v>
      </c>
      <c r="Y78" s="103">
        <v>7.8689999999999998</v>
      </c>
      <c r="Z78" s="103">
        <v>5.3650000000000002</v>
      </c>
      <c r="AA78" s="103">
        <v>49.027999999999999</v>
      </c>
      <c r="AB78" s="103">
        <v>265.39800000000002</v>
      </c>
      <c r="AC78" s="103">
        <v>27.428999999999998</v>
      </c>
      <c r="AD78" s="103">
        <v>212.75399999999999</v>
      </c>
      <c r="AE78" s="103">
        <v>564.69500000000005</v>
      </c>
      <c r="AF78" s="103">
        <v>95.501999999999995</v>
      </c>
      <c r="AG78" s="103">
        <v>1250.2670000000001</v>
      </c>
      <c r="AH78" s="103">
        <v>726.73800000000006</v>
      </c>
      <c r="AI78" s="103">
        <v>100.76</v>
      </c>
      <c r="AJ78" s="103">
        <v>20.056999999999999</v>
      </c>
      <c r="AK78" s="103">
        <v>29.721</v>
      </c>
      <c r="AL78" s="103">
        <v>441.45400000000001</v>
      </c>
      <c r="AM78" s="103">
        <v>57.4</v>
      </c>
      <c r="AN78" s="103">
        <v>175.29499999999999</v>
      </c>
      <c r="AO78" s="103">
        <v>220.35400000000001</v>
      </c>
      <c r="AP78" s="103">
        <v>76.12</v>
      </c>
      <c r="AQ78" s="103">
        <v>47.402999999999999</v>
      </c>
      <c r="AR78" s="103">
        <v>1282.81</v>
      </c>
      <c r="AS78" s="103">
        <v>217.06299999999999</v>
      </c>
      <c r="AT78" s="103">
        <v>18.145</v>
      </c>
      <c r="AU78" s="103">
        <v>88.569000000000003</v>
      </c>
      <c r="AV78" s="103">
        <v>614.96</v>
      </c>
      <c r="AW78" s="103">
        <v>1.96</v>
      </c>
      <c r="AX78" s="103">
        <v>406.62799999999999</v>
      </c>
      <c r="AY78" s="103">
        <v>1304.8579999999999</v>
      </c>
      <c r="AZ78" s="103">
        <v>118.721</v>
      </c>
      <c r="BA78" s="103">
        <v>407.66399999999999</v>
      </c>
      <c r="BB78" s="103">
        <v>178.971</v>
      </c>
      <c r="BC78" s="103">
        <v>175.959</v>
      </c>
      <c r="BD78" s="103">
        <v>220.08699999999999</v>
      </c>
      <c r="BE78" s="103">
        <v>31.277999999999999</v>
      </c>
      <c r="BF78" s="103">
        <v>324.64100000000002</v>
      </c>
      <c r="BG78" s="103">
        <v>652.63699999999994</v>
      </c>
      <c r="BH78" s="103">
        <v>197.244</v>
      </c>
      <c r="BI78" s="103">
        <v>181.36</v>
      </c>
      <c r="BJ78" s="103">
        <v>250.74100000000001</v>
      </c>
      <c r="BK78" s="103">
        <v>94.33</v>
      </c>
      <c r="BL78" s="103">
        <v>38.386000000000003</v>
      </c>
      <c r="BM78" s="103">
        <v>120.012</v>
      </c>
      <c r="BN78" s="103">
        <v>4.7949999999999999</v>
      </c>
      <c r="BO78" s="103">
        <v>46.164000000000001</v>
      </c>
      <c r="BP78" s="103">
        <v>0</v>
      </c>
      <c r="BQ78" s="104"/>
      <c r="BR78" s="105">
        <v>14931.251</v>
      </c>
      <c r="BS78" s="106">
        <v>2684.8789999999999</v>
      </c>
      <c r="BT78" s="106">
        <v>0</v>
      </c>
      <c r="BU78" s="106">
        <v>371.37099999999998</v>
      </c>
      <c r="BV78" s="107">
        <f t="shared" si="0"/>
        <v>3056.25</v>
      </c>
      <c r="BW78" s="106">
        <v>387.96600000000001</v>
      </c>
      <c r="BX78" s="106"/>
      <c r="BY78" s="106">
        <v>-7.3929999999999998</v>
      </c>
      <c r="BZ78" s="108">
        <f t="shared" si="1"/>
        <v>-7.3929999999999998</v>
      </c>
      <c r="CA78" s="109">
        <f t="shared" si="2"/>
        <v>380.57300000000004</v>
      </c>
      <c r="CB78" s="110"/>
      <c r="CC78" s="111"/>
      <c r="CD78" s="111"/>
      <c r="CE78" s="112"/>
      <c r="CF78" s="108">
        <v>10698.919</v>
      </c>
      <c r="CG78" s="108">
        <f t="shared" si="3"/>
        <v>14135.742</v>
      </c>
      <c r="CH78" s="113">
        <f t="shared" si="4"/>
        <v>29066.993000000002</v>
      </c>
      <c r="CI78" s="114"/>
      <c r="CJ78" s="114"/>
    </row>
    <row r="79" spans="2:88" x14ac:dyDescent="0.2">
      <c r="B79" s="100">
        <v>1</v>
      </c>
      <c r="C79" s="115" t="s">
        <v>235</v>
      </c>
      <c r="D79" s="116" t="s">
        <v>154</v>
      </c>
      <c r="E79" s="103">
        <v>113.7</v>
      </c>
      <c r="F79" s="103">
        <v>72.506</v>
      </c>
      <c r="G79" s="103">
        <v>196.76900000000001</v>
      </c>
      <c r="H79" s="103">
        <v>6759.3760000000002</v>
      </c>
      <c r="I79" s="103">
        <v>970.41</v>
      </c>
      <c r="J79" s="103">
        <v>59.008000000000003</v>
      </c>
      <c r="K79" s="103">
        <v>224.14699999999999</v>
      </c>
      <c r="L79" s="103">
        <v>55.872999999999998</v>
      </c>
      <c r="M79" s="103">
        <v>107.20699999999999</v>
      </c>
      <c r="N79" s="103"/>
      <c r="O79" s="103"/>
      <c r="P79" s="103">
        <v>441.26100000000002</v>
      </c>
      <c r="Q79" s="103">
        <v>84.774000000000001</v>
      </c>
      <c r="R79" s="103">
        <v>450.79399999999998</v>
      </c>
      <c r="S79" s="103">
        <v>291.01600000000002</v>
      </c>
      <c r="T79" s="103">
        <v>428.03899999999999</v>
      </c>
      <c r="U79" s="103">
        <v>120.22</v>
      </c>
      <c r="V79" s="103">
        <v>172.68600000000001</v>
      </c>
      <c r="W79" s="103">
        <v>293.12099999999998</v>
      </c>
      <c r="X79" s="103">
        <v>57.173999999999999</v>
      </c>
      <c r="Y79" s="103">
        <v>356.60599999999999</v>
      </c>
      <c r="Z79" s="103">
        <v>112.123</v>
      </c>
      <c r="AA79" s="103">
        <v>647.24699999999996</v>
      </c>
      <c r="AB79" s="103">
        <v>336.13200000000001</v>
      </c>
      <c r="AC79" s="103">
        <v>19.385000000000002</v>
      </c>
      <c r="AD79" s="103">
        <v>723.89</v>
      </c>
      <c r="AE79" s="103">
        <v>6263.92</v>
      </c>
      <c r="AF79" s="103">
        <v>569.70600000000002</v>
      </c>
      <c r="AG79" s="103">
        <v>2066.02</v>
      </c>
      <c r="AH79" s="103">
        <v>2127.1210000000001</v>
      </c>
      <c r="AI79" s="103">
        <v>4120.7120000000004</v>
      </c>
      <c r="AJ79" s="103">
        <v>4548.4669999999996</v>
      </c>
      <c r="AK79" s="103">
        <v>383.66800000000001</v>
      </c>
      <c r="AL79" s="103">
        <v>2020.885</v>
      </c>
      <c r="AM79" s="103">
        <v>544.10500000000002</v>
      </c>
      <c r="AN79" s="103">
        <v>1403.528</v>
      </c>
      <c r="AO79" s="103">
        <v>317.99200000000002</v>
      </c>
      <c r="AP79" s="103">
        <v>391.47800000000001</v>
      </c>
      <c r="AQ79" s="103">
        <v>1663.4480000000001</v>
      </c>
      <c r="AR79" s="103">
        <v>1509.029</v>
      </c>
      <c r="AS79" s="103">
        <v>145.976</v>
      </c>
      <c r="AT79" s="103">
        <v>86.980999999999995</v>
      </c>
      <c r="AU79" s="103">
        <v>210.11500000000001</v>
      </c>
      <c r="AV79" s="103">
        <v>862.96199999999999</v>
      </c>
      <c r="AW79" s="103">
        <v>1.6140000000000001</v>
      </c>
      <c r="AX79" s="103">
        <v>686.13800000000003</v>
      </c>
      <c r="AY79" s="103">
        <v>1421.499</v>
      </c>
      <c r="AZ79" s="103">
        <v>145.494</v>
      </c>
      <c r="BA79" s="103">
        <v>203.28100000000001</v>
      </c>
      <c r="BB79" s="103">
        <v>226.292</v>
      </c>
      <c r="BC79" s="103">
        <v>1294.066</v>
      </c>
      <c r="BD79" s="103">
        <v>164.709</v>
      </c>
      <c r="BE79" s="103">
        <v>119.209</v>
      </c>
      <c r="BF79" s="103">
        <v>904.30600000000004</v>
      </c>
      <c r="BG79" s="103">
        <v>950.8</v>
      </c>
      <c r="BH79" s="103">
        <v>292.86099999999999</v>
      </c>
      <c r="BI79" s="103">
        <v>579.245</v>
      </c>
      <c r="BJ79" s="103">
        <v>630.17899999999997</v>
      </c>
      <c r="BK79" s="103">
        <v>408.56400000000002</v>
      </c>
      <c r="BL79" s="103">
        <v>291.98899999999998</v>
      </c>
      <c r="BM79" s="103">
        <v>209.595</v>
      </c>
      <c r="BN79" s="103">
        <v>21.082999999999998</v>
      </c>
      <c r="BO79" s="103">
        <v>221.61600000000001</v>
      </c>
      <c r="BP79" s="103">
        <v>0</v>
      </c>
      <c r="BQ79" s="104"/>
      <c r="BR79" s="105">
        <v>51102.116999999998</v>
      </c>
      <c r="BS79" s="106">
        <v>2449.1799999999998</v>
      </c>
      <c r="BT79" s="106">
        <v>0</v>
      </c>
      <c r="BU79" s="106">
        <v>4.42</v>
      </c>
      <c r="BV79" s="107">
        <f t="shared" si="0"/>
        <v>2453.6</v>
      </c>
      <c r="BW79" s="106">
        <v>847.06799999999998</v>
      </c>
      <c r="BX79" s="106"/>
      <c r="BY79" s="106">
        <v>285.89699999999999</v>
      </c>
      <c r="BZ79" s="108">
        <f t="shared" si="1"/>
        <v>285.89699999999999</v>
      </c>
      <c r="CA79" s="109">
        <f t="shared" si="2"/>
        <v>1132.9649999999999</v>
      </c>
      <c r="CB79" s="110"/>
      <c r="CC79" s="111"/>
      <c r="CD79" s="111"/>
      <c r="CE79" s="112"/>
      <c r="CF79" s="108">
        <v>4953.4650000000001</v>
      </c>
      <c r="CG79" s="108">
        <f t="shared" si="3"/>
        <v>8540.0299999999988</v>
      </c>
      <c r="CH79" s="113">
        <f t="shared" si="4"/>
        <v>59642.146999999997</v>
      </c>
      <c r="CI79" s="114"/>
      <c r="CJ79" s="114"/>
    </row>
    <row r="80" spans="2:88" x14ac:dyDescent="0.2">
      <c r="B80" s="100">
        <v>1</v>
      </c>
      <c r="C80" s="115" t="s">
        <v>236</v>
      </c>
      <c r="D80" s="116" t="s">
        <v>155</v>
      </c>
      <c r="E80" s="103">
        <v>5.8360000000000003</v>
      </c>
      <c r="F80" s="103">
        <v>1.4239999999999999</v>
      </c>
      <c r="G80" s="103">
        <v>50.435000000000002</v>
      </c>
      <c r="H80" s="103">
        <v>10465.411</v>
      </c>
      <c r="I80" s="103">
        <v>534.24900000000002</v>
      </c>
      <c r="J80" s="103">
        <v>75.516000000000005</v>
      </c>
      <c r="K80" s="103">
        <v>308.39699999999999</v>
      </c>
      <c r="L80" s="103">
        <v>10.074</v>
      </c>
      <c r="M80" s="103">
        <v>92.451999999999998</v>
      </c>
      <c r="N80" s="103"/>
      <c r="O80" s="103"/>
      <c r="P80" s="103">
        <v>61.012</v>
      </c>
      <c r="Q80" s="103">
        <v>81.137</v>
      </c>
      <c r="R80" s="103">
        <v>730.04499999999996</v>
      </c>
      <c r="S80" s="103">
        <v>134.32400000000001</v>
      </c>
      <c r="T80" s="103">
        <v>691.96199999999999</v>
      </c>
      <c r="U80" s="103">
        <v>102.35899999999999</v>
      </c>
      <c r="V80" s="103">
        <v>120.74299999999999</v>
      </c>
      <c r="W80" s="103">
        <v>363.14</v>
      </c>
      <c r="X80" s="103">
        <v>59.51</v>
      </c>
      <c r="Y80" s="103">
        <v>1998.4880000000001</v>
      </c>
      <c r="Z80" s="103">
        <v>92.176000000000002</v>
      </c>
      <c r="AA80" s="103">
        <v>608.34699999999998</v>
      </c>
      <c r="AB80" s="103">
        <v>350.68299999999999</v>
      </c>
      <c r="AC80" s="103">
        <v>36.134999999999998</v>
      </c>
      <c r="AD80" s="103">
        <v>458.55700000000002</v>
      </c>
      <c r="AE80" s="103">
        <v>8948.4670000000006</v>
      </c>
      <c r="AF80" s="103">
        <v>112.96899999999999</v>
      </c>
      <c r="AG80" s="103">
        <v>1569.0060000000001</v>
      </c>
      <c r="AH80" s="103">
        <v>1886.5609999999999</v>
      </c>
      <c r="AI80" s="103">
        <v>260.02999999999997</v>
      </c>
      <c r="AJ80" s="103">
        <v>24.55</v>
      </c>
      <c r="AK80" s="103">
        <v>38.061999999999998</v>
      </c>
      <c r="AL80" s="103">
        <v>970.06799999999998</v>
      </c>
      <c r="AM80" s="103">
        <v>200.565</v>
      </c>
      <c r="AN80" s="103">
        <v>554.52800000000002</v>
      </c>
      <c r="AO80" s="103">
        <v>352.428</v>
      </c>
      <c r="AP80" s="103">
        <v>98.46</v>
      </c>
      <c r="AQ80" s="103">
        <v>552.66300000000001</v>
      </c>
      <c r="AR80" s="103">
        <v>2124.259</v>
      </c>
      <c r="AS80" s="103">
        <v>597.25</v>
      </c>
      <c r="AT80" s="103">
        <v>143.751</v>
      </c>
      <c r="AU80" s="103">
        <v>473.74099999999999</v>
      </c>
      <c r="AV80" s="103">
        <v>808.87900000000002</v>
      </c>
      <c r="AW80" s="103">
        <v>7.0000000000000001E-3</v>
      </c>
      <c r="AX80" s="103">
        <v>812.43899999999996</v>
      </c>
      <c r="AY80" s="103">
        <v>1616.5409999999999</v>
      </c>
      <c r="AZ80" s="103">
        <v>260.053</v>
      </c>
      <c r="BA80" s="103">
        <v>325.05</v>
      </c>
      <c r="BB80" s="103">
        <v>238.13800000000001</v>
      </c>
      <c r="BC80" s="103">
        <v>801.19299999999998</v>
      </c>
      <c r="BD80" s="103">
        <v>647.63699999999994</v>
      </c>
      <c r="BE80" s="103">
        <v>41.859000000000002</v>
      </c>
      <c r="BF80" s="103">
        <v>932.86800000000005</v>
      </c>
      <c r="BG80" s="103">
        <v>1441.3119999999999</v>
      </c>
      <c r="BH80" s="103">
        <v>485.67899999999997</v>
      </c>
      <c r="BI80" s="103">
        <v>524.41399999999999</v>
      </c>
      <c r="BJ80" s="103">
        <v>316.90499999999997</v>
      </c>
      <c r="BK80" s="103">
        <v>109.901</v>
      </c>
      <c r="BL80" s="103">
        <v>49.238999999999997</v>
      </c>
      <c r="BM80" s="103">
        <v>147.95500000000001</v>
      </c>
      <c r="BN80" s="103">
        <v>12.146000000000001</v>
      </c>
      <c r="BO80" s="103">
        <v>135.75399999999999</v>
      </c>
      <c r="BP80" s="103">
        <v>0</v>
      </c>
      <c r="BQ80" s="104"/>
      <c r="BR80" s="105">
        <v>46047.739000000001</v>
      </c>
      <c r="BS80" s="106">
        <v>0.26900000000000002</v>
      </c>
      <c r="BT80" s="106">
        <v>0</v>
      </c>
      <c r="BU80" s="106">
        <v>51.262999999999998</v>
      </c>
      <c r="BV80" s="107">
        <f t="shared" si="0"/>
        <v>51.531999999999996</v>
      </c>
      <c r="BW80" s="106">
        <v>17.355</v>
      </c>
      <c r="BX80" s="106"/>
      <c r="BY80" s="106">
        <v>-1.6830000000000001</v>
      </c>
      <c r="BZ80" s="108">
        <f t="shared" si="1"/>
        <v>-1.6830000000000001</v>
      </c>
      <c r="CA80" s="109">
        <f t="shared" si="2"/>
        <v>15.672000000000001</v>
      </c>
      <c r="CB80" s="110"/>
      <c r="CC80" s="111"/>
      <c r="CD80" s="111"/>
      <c r="CE80" s="112"/>
      <c r="CF80" s="108">
        <v>1737.0429999999999</v>
      </c>
      <c r="CG80" s="108">
        <f t="shared" si="3"/>
        <v>1804.2469999999998</v>
      </c>
      <c r="CH80" s="113">
        <f t="shared" si="4"/>
        <v>47851.986000000004</v>
      </c>
      <c r="CI80" s="114"/>
      <c r="CJ80" s="114"/>
    </row>
    <row r="81" spans="1:88" x14ac:dyDescent="0.2">
      <c r="B81" s="100">
        <v>1</v>
      </c>
      <c r="C81" s="115" t="s">
        <v>237</v>
      </c>
      <c r="D81" s="116" t="s">
        <v>156</v>
      </c>
      <c r="E81" s="103">
        <v>2.1619999999999999</v>
      </c>
      <c r="F81" s="103">
        <v>0.57399999999999995</v>
      </c>
      <c r="G81" s="103">
        <v>0.18</v>
      </c>
      <c r="H81" s="103">
        <v>76.087000000000003</v>
      </c>
      <c r="I81" s="103">
        <v>19.277999999999999</v>
      </c>
      <c r="J81" s="103">
        <v>2.3109999999999999</v>
      </c>
      <c r="K81" s="103">
        <v>4.8250000000000002</v>
      </c>
      <c r="L81" s="103">
        <v>1.7569999999999999</v>
      </c>
      <c r="M81" s="103">
        <v>1.1619999999999999</v>
      </c>
      <c r="N81" s="103"/>
      <c r="O81" s="103"/>
      <c r="P81" s="103">
        <v>5.8150000000000004</v>
      </c>
      <c r="Q81" s="103">
        <v>3.1059999999999999</v>
      </c>
      <c r="R81" s="103">
        <v>6.3140000000000001</v>
      </c>
      <c r="S81" s="103">
        <v>2.7410000000000001</v>
      </c>
      <c r="T81" s="103">
        <v>18.062999999999999</v>
      </c>
      <c r="U81" s="103">
        <v>7.4450000000000003</v>
      </c>
      <c r="V81" s="103">
        <v>8.2360000000000007</v>
      </c>
      <c r="W81" s="103">
        <v>15.038</v>
      </c>
      <c r="X81" s="103">
        <v>1.61</v>
      </c>
      <c r="Y81" s="103">
        <v>13.909000000000001</v>
      </c>
      <c r="Z81" s="103">
        <v>4.085</v>
      </c>
      <c r="AA81" s="103">
        <v>17.007000000000001</v>
      </c>
      <c r="AB81" s="103">
        <v>6.8860000000000001</v>
      </c>
      <c r="AC81" s="103">
        <v>0.23</v>
      </c>
      <c r="AD81" s="103">
        <v>5.8819999999999997</v>
      </c>
      <c r="AE81" s="103">
        <v>157.024</v>
      </c>
      <c r="AF81" s="103">
        <v>32.162999999999997</v>
      </c>
      <c r="AG81" s="103">
        <v>76.777000000000001</v>
      </c>
      <c r="AH81" s="103">
        <v>37.225000000000001</v>
      </c>
      <c r="AI81" s="103">
        <v>42.582000000000001</v>
      </c>
      <c r="AJ81" s="103">
        <v>15.581</v>
      </c>
      <c r="AK81" s="103">
        <v>7.6189999999999998</v>
      </c>
      <c r="AL81" s="103">
        <v>32.854999999999997</v>
      </c>
      <c r="AM81" s="103">
        <v>6.3849999999999998</v>
      </c>
      <c r="AN81" s="103">
        <v>12.265000000000001</v>
      </c>
      <c r="AO81" s="103">
        <v>14.406000000000001</v>
      </c>
      <c r="AP81" s="103">
        <v>13.93</v>
      </c>
      <c r="AQ81" s="103">
        <v>2.238</v>
      </c>
      <c r="AR81" s="103">
        <v>65.460999999999999</v>
      </c>
      <c r="AS81" s="103">
        <v>64.126999999999995</v>
      </c>
      <c r="AT81" s="103">
        <v>23.713999999999999</v>
      </c>
      <c r="AU81" s="103">
        <v>3.63</v>
      </c>
      <c r="AV81" s="103">
        <v>18.045999999999999</v>
      </c>
      <c r="AW81" s="103">
        <v>0.128</v>
      </c>
      <c r="AX81" s="103">
        <v>32.981000000000002</v>
      </c>
      <c r="AY81" s="103">
        <v>54.305</v>
      </c>
      <c r="AZ81" s="103">
        <v>8.9939999999999998</v>
      </c>
      <c r="BA81" s="103">
        <v>5.5289999999999999</v>
      </c>
      <c r="BB81" s="103">
        <v>12.901999999999999</v>
      </c>
      <c r="BC81" s="103">
        <v>10.096</v>
      </c>
      <c r="BD81" s="103">
        <v>25.821000000000002</v>
      </c>
      <c r="BE81" s="103">
        <v>284.15699999999998</v>
      </c>
      <c r="BF81" s="103">
        <v>17.759</v>
      </c>
      <c r="BG81" s="103">
        <v>153.447</v>
      </c>
      <c r="BH81" s="103">
        <v>54.320999999999998</v>
      </c>
      <c r="BI81" s="103">
        <v>47.386000000000003</v>
      </c>
      <c r="BJ81" s="103">
        <v>42.720999999999997</v>
      </c>
      <c r="BK81" s="103">
        <v>63.485999999999997</v>
      </c>
      <c r="BL81" s="103">
        <v>6.6950000000000003</v>
      </c>
      <c r="BM81" s="103">
        <v>58.933999999999997</v>
      </c>
      <c r="BN81" s="103">
        <v>0.82199999999999995</v>
      </c>
      <c r="BO81" s="103">
        <v>7.8079999999999998</v>
      </c>
      <c r="BP81" s="103">
        <v>0</v>
      </c>
      <c r="BQ81" s="104"/>
      <c r="BR81" s="105">
        <v>1739.0229999999999</v>
      </c>
      <c r="BS81" s="106">
        <v>15880.86</v>
      </c>
      <c r="BT81" s="106">
        <v>0</v>
      </c>
      <c r="BU81" s="106">
        <v>0.35</v>
      </c>
      <c r="BV81" s="107">
        <f t="shared" si="0"/>
        <v>15881.210000000001</v>
      </c>
      <c r="BW81" s="106">
        <v>23.907</v>
      </c>
      <c r="BX81" s="106"/>
      <c r="BY81" s="106">
        <v>-1.034</v>
      </c>
      <c r="BZ81" s="108">
        <f t="shared" si="1"/>
        <v>-1.034</v>
      </c>
      <c r="CA81" s="109">
        <f t="shared" si="2"/>
        <v>22.873000000000001</v>
      </c>
      <c r="CB81" s="110"/>
      <c r="CC81" s="111"/>
      <c r="CD81" s="111"/>
      <c r="CE81" s="112"/>
      <c r="CF81" s="108">
        <v>3.8860000000000001</v>
      </c>
      <c r="CG81" s="108">
        <f t="shared" si="3"/>
        <v>15907.969000000001</v>
      </c>
      <c r="CH81" s="113">
        <f t="shared" si="4"/>
        <v>17646.992000000002</v>
      </c>
      <c r="CI81" s="114"/>
      <c r="CJ81" s="114"/>
    </row>
    <row r="82" spans="1:88" x14ac:dyDescent="0.2">
      <c r="B82" s="100">
        <v>1</v>
      </c>
      <c r="C82" s="115" t="s">
        <v>238</v>
      </c>
      <c r="D82" s="116" t="s">
        <v>157</v>
      </c>
      <c r="E82" s="103">
        <v>21.024999999999999</v>
      </c>
      <c r="F82" s="103">
        <v>5.0229999999999997</v>
      </c>
      <c r="G82" s="103">
        <v>172.90700000000001</v>
      </c>
      <c r="H82" s="103">
        <v>1600.6990000000001</v>
      </c>
      <c r="I82" s="103">
        <v>852.19200000000001</v>
      </c>
      <c r="J82" s="103">
        <v>26.710999999999999</v>
      </c>
      <c r="K82" s="103">
        <v>92.103999999999999</v>
      </c>
      <c r="L82" s="103">
        <v>22.649000000000001</v>
      </c>
      <c r="M82" s="103">
        <v>26.536000000000001</v>
      </c>
      <c r="N82" s="103"/>
      <c r="O82" s="103"/>
      <c r="P82" s="103">
        <v>103.535</v>
      </c>
      <c r="Q82" s="103">
        <v>42.637999999999998</v>
      </c>
      <c r="R82" s="103">
        <v>96.510999999999996</v>
      </c>
      <c r="S82" s="103">
        <v>231.24799999999999</v>
      </c>
      <c r="T82" s="103">
        <v>126.85</v>
      </c>
      <c r="U82" s="103">
        <v>53.558</v>
      </c>
      <c r="V82" s="103">
        <v>58.284999999999997</v>
      </c>
      <c r="W82" s="103">
        <v>100.04900000000001</v>
      </c>
      <c r="X82" s="103">
        <v>28.948</v>
      </c>
      <c r="Y82" s="103">
        <v>141.697</v>
      </c>
      <c r="Z82" s="103">
        <v>50.317</v>
      </c>
      <c r="AA82" s="103">
        <v>279.86200000000002</v>
      </c>
      <c r="AB82" s="103">
        <v>1196.222</v>
      </c>
      <c r="AC82" s="103">
        <v>142.715</v>
      </c>
      <c r="AD82" s="103">
        <v>998.68499999999995</v>
      </c>
      <c r="AE82" s="103">
        <v>2564.11</v>
      </c>
      <c r="AF82" s="103">
        <v>394.70100000000002</v>
      </c>
      <c r="AG82" s="103">
        <v>5383.2190000000001</v>
      </c>
      <c r="AH82" s="103">
        <v>2145.5410000000002</v>
      </c>
      <c r="AI82" s="103">
        <v>628.44500000000005</v>
      </c>
      <c r="AJ82" s="103">
        <v>205.22200000000001</v>
      </c>
      <c r="AK82" s="103">
        <v>137.489</v>
      </c>
      <c r="AL82" s="103">
        <v>4137.8410000000003</v>
      </c>
      <c r="AM82" s="103">
        <v>283.52600000000001</v>
      </c>
      <c r="AN82" s="103">
        <v>2104.4</v>
      </c>
      <c r="AO82" s="103">
        <v>765.63599999999997</v>
      </c>
      <c r="AP82" s="103">
        <v>473.53100000000001</v>
      </c>
      <c r="AQ82" s="103">
        <v>257.87700000000001</v>
      </c>
      <c r="AR82" s="103">
        <v>3067.9360000000001</v>
      </c>
      <c r="AS82" s="103">
        <v>1246.579</v>
      </c>
      <c r="AT82" s="103">
        <v>130.869</v>
      </c>
      <c r="AU82" s="103">
        <v>416.39499999999998</v>
      </c>
      <c r="AV82" s="103">
        <v>4590.4179999999997</v>
      </c>
      <c r="AW82" s="103">
        <v>2.1659999999999999</v>
      </c>
      <c r="AX82" s="103">
        <v>2230.6999999999998</v>
      </c>
      <c r="AY82" s="103">
        <v>4499.0290000000005</v>
      </c>
      <c r="AZ82" s="103">
        <v>574.29899999999998</v>
      </c>
      <c r="BA82" s="103">
        <v>1021.487</v>
      </c>
      <c r="BB82" s="103">
        <v>855.822</v>
      </c>
      <c r="BC82" s="103">
        <v>845.22500000000002</v>
      </c>
      <c r="BD82" s="103">
        <v>1074.454</v>
      </c>
      <c r="BE82" s="103">
        <v>139.01</v>
      </c>
      <c r="BF82" s="103">
        <v>1680.8989999999999</v>
      </c>
      <c r="BG82" s="103">
        <v>3929.585</v>
      </c>
      <c r="BH82" s="103">
        <v>1858.5129999999999</v>
      </c>
      <c r="BI82" s="103">
        <v>1021.4930000000001</v>
      </c>
      <c r="BJ82" s="103">
        <v>1828.5070000000001</v>
      </c>
      <c r="BK82" s="103">
        <v>884.60199999999998</v>
      </c>
      <c r="BL82" s="103">
        <v>577.27700000000004</v>
      </c>
      <c r="BM82" s="103">
        <v>1090.6569999999999</v>
      </c>
      <c r="BN82" s="103">
        <v>30.780999999999999</v>
      </c>
      <c r="BO82" s="103">
        <v>297.41699999999997</v>
      </c>
      <c r="BP82" s="103">
        <v>0</v>
      </c>
      <c r="BQ82" s="104"/>
      <c r="BR82" s="105">
        <v>59846.624000000003</v>
      </c>
      <c r="BS82" s="106">
        <v>1308.518</v>
      </c>
      <c r="BT82" s="106">
        <v>0</v>
      </c>
      <c r="BU82" s="106">
        <v>5.9340000000000002</v>
      </c>
      <c r="BV82" s="107">
        <f t="shared" si="0"/>
        <v>1314.452</v>
      </c>
      <c r="BW82" s="106">
        <v>132.48500000000001</v>
      </c>
      <c r="BX82" s="106"/>
      <c r="BY82" s="106">
        <v>-24.297999999999998</v>
      </c>
      <c r="BZ82" s="108">
        <f t="shared" si="1"/>
        <v>-24.297999999999998</v>
      </c>
      <c r="CA82" s="109">
        <f t="shared" si="2"/>
        <v>108.18700000000001</v>
      </c>
      <c r="CB82" s="110"/>
      <c r="CC82" s="111"/>
      <c r="CD82" s="111"/>
      <c r="CE82" s="112"/>
      <c r="CF82" s="108">
        <v>12557.769</v>
      </c>
      <c r="CG82" s="108">
        <f t="shared" si="3"/>
        <v>13980.407999999999</v>
      </c>
      <c r="CH82" s="113">
        <f t="shared" si="4"/>
        <v>73827.032000000007</v>
      </c>
      <c r="CI82" s="114"/>
      <c r="CJ82" s="114"/>
    </row>
    <row r="83" spans="1:88" x14ac:dyDescent="0.2">
      <c r="B83" s="100">
        <v>1</v>
      </c>
      <c r="C83" s="115" t="s">
        <v>239</v>
      </c>
      <c r="D83" s="116" t="s">
        <v>158</v>
      </c>
      <c r="E83" s="103">
        <v>32.792999999999999</v>
      </c>
      <c r="F83" s="103">
        <v>23.178000000000001</v>
      </c>
      <c r="G83" s="103">
        <v>54.616</v>
      </c>
      <c r="H83" s="103">
        <v>1240.5219999999999</v>
      </c>
      <c r="I83" s="103">
        <v>856.48400000000004</v>
      </c>
      <c r="J83" s="103">
        <v>33.36</v>
      </c>
      <c r="K83" s="103">
        <v>285.95600000000002</v>
      </c>
      <c r="L83" s="103">
        <v>103.262</v>
      </c>
      <c r="M83" s="103">
        <v>50.33</v>
      </c>
      <c r="N83" s="103"/>
      <c r="O83" s="103"/>
      <c r="P83" s="103">
        <v>1183.3409999999999</v>
      </c>
      <c r="Q83" s="103">
        <v>36.619999999999997</v>
      </c>
      <c r="R83" s="103">
        <v>207.37299999999999</v>
      </c>
      <c r="S83" s="103">
        <v>894.37900000000002</v>
      </c>
      <c r="T83" s="103">
        <v>233.96199999999999</v>
      </c>
      <c r="U83" s="103">
        <v>528.82100000000003</v>
      </c>
      <c r="V83" s="103">
        <v>251.35400000000001</v>
      </c>
      <c r="W83" s="103">
        <v>153.172</v>
      </c>
      <c r="X83" s="103">
        <v>51.701999999999998</v>
      </c>
      <c r="Y83" s="103">
        <v>230.584</v>
      </c>
      <c r="Z83" s="103">
        <v>167.24600000000001</v>
      </c>
      <c r="AA83" s="103">
        <v>318.791</v>
      </c>
      <c r="AB83" s="103">
        <v>146.45099999999999</v>
      </c>
      <c r="AC83" s="103">
        <v>16.36</v>
      </c>
      <c r="AD83" s="103">
        <v>77.210999999999999</v>
      </c>
      <c r="AE83" s="103">
        <v>6137.4189999999999</v>
      </c>
      <c r="AF83" s="103">
        <v>1043.384</v>
      </c>
      <c r="AG83" s="103">
        <v>1219.2739999999999</v>
      </c>
      <c r="AH83" s="103">
        <v>777.26199999999994</v>
      </c>
      <c r="AI83" s="103">
        <v>5367.2340000000004</v>
      </c>
      <c r="AJ83" s="103">
        <v>3610.16</v>
      </c>
      <c r="AK83" s="103">
        <v>54.676000000000002</v>
      </c>
      <c r="AL83" s="103">
        <v>1660.412</v>
      </c>
      <c r="AM83" s="103">
        <v>19.635000000000002</v>
      </c>
      <c r="AN83" s="103">
        <v>62.234999999999999</v>
      </c>
      <c r="AO83" s="103">
        <v>308.46699999999998</v>
      </c>
      <c r="AP83" s="103">
        <v>380.2</v>
      </c>
      <c r="AQ83" s="103">
        <v>113.22799999999999</v>
      </c>
      <c r="AR83" s="103">
        <v>1997.748</v>
      </c>
      <c r="AS83" s="103">
        <v>501.28699999999998</v>
      </c>
      <c r="AT83" s="103">
        <v>79.906999999999996</v>
      </c>
      <c r="AU83" s="103">
        <v>54.978999999999999</v>
      </c>
      <c r="AV83" s="103">
        <v>758.29700000000003</v>
      </c>
      <c r="AW83" s="103">
        <v>0</v>
      </c>
      <c r="AX83" s="103">
        <v>229.49100000000001</v>
      </c>
      <c r="AY83" s="103">
        <v>1589.6410000000001</v>
      </c>
      <c r="AZ83" s="103">
        <v>277.846</v>
      </c>
      <c r="BA83" s="103">
        <v>366.49799999999999</v>
      </c>
      <c r="BB83" s="103">
        <v>61.697000000000003</v>
      </c>
      <c r="BC83" s="103">
        <v>112.364</v>
      </c>
      <c r="BD83" s="103">
        <v>189.15600000000001</v>
      </c>
      <c r="BE83" s="103">
        <v>29.074000000000002</v>
      </c>
      <c r="BF83" s="103">
        <v>218.56700000000001</v>
      </c>
      <c r="BG83" s="103">
        <v>4180.4610000000002</v>
      </c>
      <c r="BH83" s="103">
        <v>1424.777</v>
      </c>
      <c r="BI83" s="103">
        <v>1357.6780000000001</v>
      </c>
      <c r="BJ83" s="103">
        <v>1936.865</v>
      </c>
      <c r="BK83" s="103">
        <v>1040.5409999999999</v>
      </c>
      <c r="BL83" s="103">
        <v>548.65700000000004</v>
      </c>
      <c r="BM83" s="103">
        <v>1509.86</v>
      </c>
      <c r="BN83" s="103">
        <v>6.9930000000000003</v>
      </c>
      <c r="BO83" s="103">
        <v>23.317</v>
      </c>
      <c r="BP83" s="103">
        <v>0</v>
      </c>
      <c r="BQ83" s="104"/>
      <c r="BR83" s="105">
        <v>46427.154999999999</v>
      </c>
      <c r="BS83" s="106">
        <v>32113.876</v>
      </c>
      <c r="BT83" s="106">
        <v>0</v>
      </c>
      <c r="BU83" s="106">
        <v>362565</v>
      </c>
      <c r="BV83" s="107">
        <f t="shared" si="0"/>
        <v>394678.87599999999</v>
      </c>
      <c r="BW83" s="106">
        <v>6154.0050000000001</v>
      </c>
      <c r="BX83" s="106"/>
      <c r="BY83" s="106">
        <v>1.7999999999999999E-2</v>
      </c>
      <c r="BZ83" s="108">
        <f t="shared" si="1"/>
        <v>1.7999999999999999E-2</v>
      </c>
      <c r="CA83" s="109">
        <f t="shared" si="2"/>
        <v>6154.0230000000001</v>
      </c>
      <c r="CB83" s="110"/>
      <c r="CC83" s="111"/>
      <c r="CD83" s="111"/>
      <c r="CE83" s="112"/>
      <c r="CF83" s="108">
        <v>2512</v>
      </c>
      <c r="CG83" s="108">
        <f t="shared" si="3"/>
        <v>403344.89899999998</v>
      </c>
      <c r="CH83" s="113">
        <f t="shared" si="4"/>
        <v>449772.054</v>
      </c>
      <c r="CI83" s="114"/>
      <c r="CJ83" s="114"/>
    </row>
    <row r="84" spans="1:88" x14ac:dyDescent="0.2">
      <c r="B84" s="100">
        <v>1</v>
      </c>
      <c r="C84" s="115" t="s">
        <v>240</v>
      </c>
      <c r="D84" s="116" t="s">
        <v>159</v>
      </c>
      <c r="E84" s="103">
        <v>3.4079999999999999</v>
      </c>
      <c r="F84" s="103">
        <v>2.5840000000000001</v>
      </c>
      <c r="G84" s="103">
        <v>6.2140000000000004</v>
      </c>
      <c r="H84" s="103">
        <v>99.6</v>
      </c>
      <c r="I84" s="103">
        <v>132.61600000000001</v>
      </c>
      <c r="J84" s="103">
        <v>5.444</v>
      </c>
      <c r="K84" s="103">
        <v>39.825000000000003</v>
      </c>
      <c r="L84" s="103">
        <v>13.494</v>
      </c>
      <c r="M84" s="103">
        <v>7.5789999999999997</v>
      </c>
      <c r="N84" s="103"/>
      <c r="O84" s="103"/>
      <c r="P84" s="103">
        <v>145.816</v>
      </c>
      <c r="Q84" s="103">
        <v>6.7069999999999999</v>
      </c>
      <c r="R84" s="103">
        <v>29.652999999999999</v>
      </c>
      <c r="S84" s="103">
        <v>109.39100000000001</v>
      </c>
      <c r="T84" s="103">
        <v>38.85</v>
      </c>
      <c r="U84" s="103">
        <v>64.045000000000002</v>
      </c>
      <c r="V84" s="103">
        <v>32.332000000000001</v>
      </c>
      <c r="W84" s="103">
        <v>27.088999999999999</v>
      </c>
      <c r="X84" s="103">
        <v>9.6530000000000005</v>
      </c>
      <c r="Y84" s="103">
        <v>34.073999999999998</v>
      </c>
      <c r="Z84" s="103">
        <v>23.384</v>
      </c>
      <c r="AA84" s="103">
        <v>45.585000000000001</v>
      </c>
      <c r="AB84" s="103">
        <v>15.8</v>
      </c>
      <c r="AC84" s="103">
        <v>20.835000000000001</v>
      </c>
      <c r="AD84" s="103">
        <v>31.975000000000001</v>
      </c>
      <c r="AE84" s="103">
        <v>518.59699999999998</v>
      </c>
      <c r="AF84" s="103">
        <v>117.117</v>
      </c>
      <c r="AG84" s="103">
        <v>122.02200000000001</v>
      </c>
      <c r="AH84" s="103">
        <v>85.179000000000002</v>
      </c>
      <c r="AI84" s="103">
        <v>9.6969999999999992</v>
      </c>
      <c r="AJ84" s="103">
        <v>20.742000000000001</v>
      </c>
      <c r="AK84" s="103">
        <v>12.016999999999999</v>
      </c>
      <c r="AL84" s="103">
        <v>196.94800000000001</v>
      </c>
      <c r="AM84" s="103">
        <v>1.2729999999999999</v>
      </c>
      <c r="AN84" s="103">
        <v>5.0919999999999996</v>
      </c>
      <c r="AO84" s="103">
        <v>45.548000000000002</v>
      </c>
      <c r="AP84" s="103">
        <v>40.774000000000001</v>
      </c>
      <c r="AQ84" s="103">
        <v>18.623000000000001</v>
      </c>
      <c r="AR84" s="103">
        <v>292.04899999999998</v>
      </c>
      <c r="AS84" s="103">
        <v>52.904000000000003</v>
      </c>
      <c r="AT84" s="103">
        <v>7.7130000000000001</v>
      </c>
      <c r="AU84" s="103">
        <v>5.7290000000000001</v>
      </c>
      <c r="AV84" s="103">
        <v>84.766999999999996</v>
      </c>
      <c r="AW84" s="103">
        <v>0</v>
      </c>
      <c r="AX84" s="103">
        <v>90.08</v>
      </c>
      <c r="AY84" s="103">
        <v>234.41800000000001</v>
      </c>
      <c r="AZ84" s="103">
        <v>48.253</v>
      </c>
      <c r="BA84" s="103">
        <v>48.923999999999999</v>
      </c>
      <c r="BB84" s="103">
        <v>15.016999999999999</v>
      </c>
      <c r="BC84" s="103">
        <v>26.419</v>
      </c>
      <c r="BD84" s="103">
        <v>41.411000000000001</v>
      </c>
      <c r="BE84" s="103">
        <v>2.6579999999999999</v>
      </c>
      <c r="BF84" s="103">
        <v>49.164999999999999</v>
      </c>
      <c r="BG84" s="103">
        <v>1033.3340000000001</v>
      </c>
      <c r="BH84" s="103">
        <v>688.91099999999994</v>
      </c>
      <c r="BI84" s="103">
        <v>495.98</v>
      </c>
      <c r="BJ84" s="103">
        <v>446.79700000000003</v>
      </c>
      <c r="BK84" s="103">
        <v>110.97499999999999</v>
      </c>
      <c r="BL84" s="103">
        <v>606.08600000000001</v>
      </c>
      <c r="BM84" s="103">
        <v>165.006</v>
      </c>
      <c r="BN84" s="103">
        <v>1.6739999999999999</v>
      </c>
      <c r="BO84" s="103">
        <v>13.396000000000001</v>
      </c>
      <c r="BP84" s="103">
        <v>0</v>
      </c>
      <c r="BQ84" s="104"/>
      <c r="BR84" s="105">
        <v>6701.2479999999996</v>
      </c>
      <c r="BS84" s="106">
        <v>15317.749</v>
      </c>
      <c r="BT84" s="106">
        <v>10773</v>
      </c>
      <c r="BU84" s="106">
        <v>184693</v>
      </c>
      <c r="BV84" s="107">
        <f t="shared" si="0"/>
        <v>210783.74900000001</v>
      </c>
      <c r="BW84" s="106">
        <v>23582.778999999999</v>
      </c>
      <c r="BX84" s="106"/>
      <c r="BY84" s="106">
        <v>-2143.0030000000002</v>
      </c>
      <c r="BZ84" s="108">
        <f t="shared" si="1"/>
        <v>-2143.0030000000002</v>
      </c>
      <c r="CA84" s="109">
        <f t="shared" si="2"/>
        <v>21439.775999999998</v>
      </c>
      <c r="CB84" s="110"/>
      <c r="CC84" s="111"/>
      <c r="CD84" s="111"/>
      <c r="CE84" s="112"/>
      <c r="CF84" s="108">
        <v>15.17</v>
      </c>
      <c r="CG84" s="108">
        <f t="shared" si="3"/>
        <v>232238.69500000004</v>
      </c>
      <c r="CH84" s="113">
        <f t="shared" si="4"/>
        <v>238939.94300000003</v>
      </c>
      <c r="CI84" s="114"/>
      <c r="CJ84" s="114"/>
    </row>
    <row r="85" spans="1:88" x14ac:dyDescent="0.2">
      <c r="B85" s="100">
        <v>1</v>
      </c>
      <c r="C85" s="115" t="s">
        <v>241</v>
      </c>
      <c r="D85" s="116" t="s">
        <v>160</v>
      </c>
      <c r="E85" s="103">
        <v>1.7649999999999999</v>
      </c>
      <c r="F85" s="103">
        <v>1.339</v>
      </c>
      <c r="G85" s="103">
        <v>3.2229999999999999</v>
      </c>
      <c r="H85" s="103">
        <v>50.094000000000001</v>
      </c>
      <c r="I85" s="103">
        <v>49.066000000000003</v>
      </c>
      <c r="J85" s="103">
        <v>1.786</v>
      </c>
      <c r="K85" s="103">
        <v>16.504000000000001</v>
      </c>
      <c r="L85" s="103">
        <v>5.96</v>
      </c>
      <c r="M85" s="103">
        <v>2.8929999999999998</v>
      </c>
      <c r="N85" s="103"/>
      <c r="O85" s="103"/>
      <c r="P85" s="103">
        <v>69.393000000000001</v>
      </c>
      <c r="Q85" s="103">
        <v>1.9219999999999999</v>
      </c>
      <c r="R85" s="103">
        <v>11.744</v>
      </c>
      <c r="S85" s="103">
        <v>52.581000000000003</v>
      </c>
      <c r="T85" s="103">
        <v>12.369</v>
      </c>
      <c r="U85" s="103">
        <v>30.617999999999999</v>
      </c>
      <c r="V85" s="103">
        <v>14.173999999999999</v>
      </c>
      <c r="W85" s="103">
        <v>7.8250000000000002</v>
      </c>
      <c r="X85" s="103">
        <v>2.93</v>
      </c>
      <c r="Y85" s="103">
        <v>12.484</v>
      </c>
      <c r="Z85" s="103">
        <v>9.5340000000000007</v>
      </c>
      <c r="AA85" s="103">
        <v>17.414999999999999</v>
      </c>
      <c r="AB85" s="103">
        <v>8.1929999999999996</v>
      </c>
      <c r="AC85" s="103">
        <v>0.95199999999999996</v>
      </c>
      <c r="AD85" s="103">
        <v>4.1349999999999998</v>
      </c>
      <c r="AE85" s="103">
        <v>34.015999999999998</v>
      </c>
      <c r="AF85" s="103">
        <v>60.732999999999997</v>
      </c>
      <c r="AG85" s="103">
        <v>63.276000000000003</v>
      </c>
      <c r="AH85" s="103">
        <v>44.17</v>
      </c>
      <c r="AI85" s="103">
        <v>5.0279999999999996</v>
      </c>
      <c r="AJ85" s="103">
        <v>10.755000000000001</v>
      </c>
      <c r="AK85" s="103">
        <v>2.6019999999999999</v>
      </c>
      <c r="AL85" s="103">
        <v>96.942999999999998</v>
      </c>
      <c r="AM85" s="103">
        <v>0.66</v>
      </c>
      <c r="AN85" s="103">
        <v>2.64</v>
      </c>
      <c r="AO85" s="103">
        <v>17.396000000000001</v>
      </c>
      <c r="AP85" s="103">
        <v>21.145</v>
      </c>
      <c r="AQ85" s="103">
        <v>4.99</v>
      </c>
      <c r="AR85" s="103">
        <v>112.554</v>
      </c>
      <c r="AS85" s="103">
        <v>27.433</v>
      </c>
      <c r="AT85" s="103">
        <v>4.0010000000000003</v>
      </c>
      <c r="AU85" s="103">
        <v>2.972</v>
      </c>
      <c r="AV85" s="103">
        <v>43.959000000000003</v>
      </c>
      <c r="AW85" s="103">
        <v>0</v>
      </c>
      <c r="AX85" s="103">
        <v>10.929</v>
      </c>
      <c r="AY85" s="103">
        <v>89.41</v>
      </c>
      <c r="AZ85" s="103">
        <v>15.686999999999999</v>
      </c>
      <c r="BA85" s="103">
        <v>21.22</v>
      </c>
      <c r="BB85" s="103">
        <v>2.6019999999999999</v>
      </c>
      <c r="BC85" s="103">
        <v>5.9210000000000003</v>
      </c>
      <c r="BD85" s="103">
        <v>9.0289999999999999</v>
      </c>
      <c r="BE85" s="103">
        <v>1.377</v>
      </c>
      <c r="BF85" s="103">
        <v>11.494</v>
      </c>
      <c r="BG85" s="103">
        <v>565.71699999999998</v>
      </c>
      <c r="BH85" s="103">
        <v>79.293000000000006</v>
      </c>
      <c r="BI85" s="103">
        <v>263.435</v>
      </c>
      <c r="BJ85" s="103">
        <v>112.93899999999999</v>
      </c>
      <c r="BK85" s="103">
        <v>51.408999999999999</v>
      </c>
      <c r="BL85" s="103">
        <v>59.029000000000003</v>
      </c>
      <c r="BM85" s="103">
        <v>85.566000000000003</v>
      </c>
      <c r="BN85" s="103">
        <v>0.34899999999999998</v>
      </c>
      <c r="BO85" s="103">
        <v>1.242</v>
      </c>
      <c r="BP85" s="103">
        <v>0</v>
      </c>
      <c r="BQ85" s="104"/>
      <c r="BR85" s="105">
        <v>2330.8200000000002</v>
      </c>
      <c r="BS85" s="106">
        <v>29335.171999999999</v>
      </c>
      <c r="BT85" s="106">
        <v>11096</v>
      </c>
      <c r="BU85" s="106">
        <v>223393</v>
      </c>
      <c r="BV85" s="107">
        <f t="shared" si="0"/>
        <v>263824.17200000002</v>
      </c>
      <c r="BW85" s="106">
        <v>5915.9369999999999</v>
      </c>
      <c r="BX85" s="106"/>
      <c r="BY85" s="106">
        <v>6.0000000000000001E-3</v>
      </c>
      <c r="BZ85" s="108">
        <f t="shared" si="1"/>
        <v>6.0000000000000001E-3</v>
      </c>
      <c r="CA85" s="109">
        <f t="shared" si="2"/>
        <v>5915.9430000000002</v>
      </c>
      <c r="CB85" s="110"/>
      <c r="CC85" s="111"/>
      <c r="CD85" s="111"/>
      <c r="CE85" s="112"/>
      <c r="CF85" s="108">
        <v>8.0589999999999993</v>
      </c>
      <c r="CG85" s="108">
        <f t="shared" si="3"/>
        <v>269748.17400000006</v>
      </c>
      <c r="CH85" s="113">
        <f t="shared" si="4"/>
        <v>272078.99400000006</v>
      </c>
      <c r="CI85" s="114"/>
      <c r="CJ85" s="114"/>
    </row>
    <row r="86" spans="1:88" x14ac:dyDescent="0.2">
      <c r="B86" s="100">
        <v>1</v>
      </c>
      <c r="C86" s="115" t="s">
        <v>242</v>
      </c>
      <c r="D86" s="116" t="s">
        <v>161</v>
      </c>
      <c r="E86" s="103">
        <v>4.4050000000000002</v>
      </c>
      <c r="F86" s="103">
        <v>1.9830000000000001</v>
      </c>
      <c r="G86" s="103">
        <v>15.404</v>
      </c>
      <c r="H86" s="103">
        <v>39.448999999999998</v>
      </c>
      <c r="I86" s="103">
        <v>45.741999999999997</v>
      </c>
      <c r="J86" s="103">
        <v>4.6340000000000003</v>
      </c>
      <c r="K86" s="103">
        <v>39.012</v>
      </c>
      <c r="L86" s="103">
        <v>5.8380000000000001</v>
      </c>
      <c r="M86" s="103">
        <v>19.891999999999999</v>
      </c>
      <c r="N86" s="103"/>
      <c r="O86" s="103"/>
      <c r="P86" s="103">
        <v>22.86</v>
      </c>
      <c r="Q86" s="103">
        <v>7.6660000000000004</v>
      </c>
      <c r="R86" s="103">
        <v>14.537000000000001</v>
      </c>
      <c r="S86" s="103">
        <v>13.867000000000001</v>
      </c>
      <c r="T86" s="103">
        <v>22.251000000000001</v>
      </c>
      <c r="U86" s="103">
        <v>64.977000000000004</v>
      </c>
      <c r="V86" s="103">
        <v>34.698</v>
      </c>
      <c r="W86" s="103">
        <v>27.818000000000001</v>
      </c>
      <c r="X86" s="103">
        <v>5.9909999999999997</v>
      </c>
      <c r="Y86" s="103">
        <v>26.899000000000001</v>
      </c>
      <c r="Z86" s="103">
        <v>14.862</v>
      </c>
      <c r="AA86" s="103">
        <v>45.149000000000001</v>
      </c>
      <c r="AB86" s="103">
        <v>15.106999999999999</v>
      </c>
      <c r="AC86" s="103">
        <v>2.5569999999999999</v>
      </c>
      <c r="AD86" s="103">
        <v>20.423999999999999</v>
      </c>
      <c r="AE86" s="103">
        <v>182.59399999999999</v>
      </c>
      <c r="AF86" s="103">
        <v>14.355</v>
      </c>
      <c r="AG86" s="103">
        <v>60.628999999999998</v>
      </c>
      <c r="AH86" s="103">
        <v>47.595999999999997</v>
      </c>
      <c r="AI86" s="103">
        <v>21.632000000000001</v>
      </c>
      <c r="AJ86" s="103">
        <v>1.607</v>
      </c>
      <c r="AK86" s="103">
        <v>1.8029999999999999</v>
      </c>
      <c r="AL86" s="103">
        <v>53.156999999999996</v>
      </c>
      <c r="AM86" s="103">
        <v>3.5910000000000002</v>
      </c>
      <c r="AN86" s="103">
        <v>18.045000000000002</v>
      </c>
      <c r="AO86" s="103">
        <v>12.903</v>
      </c>
      <c r="AP86" s="103">
        <v>8</v>
      </c>
      <c r="AQ86" s="103">
        <v>2.4089999999999998</v>
      </c>
      <c r="AR86" s="103">
        <v>37.252000000000002</v>
      </c>
      <c r="AS86" s="103">
        <v>2.6179999999999999</v>
      </c>
      <c r="AT86" s="103">
        <v>1.6539999999999999</v>
      </c>
      <c r="AU86" s="103">
        <v>9.8149999999999995</v>
      </c>
      <c r="AV86" s="103">
        <v>21.349</v>
      </c>
      <c r="AW86" s="103">
        <v>10.87</v>
      </c>
      <c r="AX86" s="103">
        <v>17.866</v>
      </c>
      <c r="AY86" s="103">
        <v>47.561</v>
      </c>
      <c r="AZ86" s="103">
        <v>6.0679999999999996</v>
      </c>
      <c r="BA86" s="103">
        <v>18.736000000000001</v>
      </c>
      <c r="BB86" s="103">
        <v>9.3339999999999996</v>
      </c>
      <c r="BC86" s="103">
        <v>24.943000000000001</v>
      </c>
      <c r="BD86" s="103">
        <v>17.597999999999999</v>
      </c>
      <c r="BE86" s="103">
        <v>1.5640000000000001</v>
      </c>
      <c r="BF86" s="103">
        <v>38.039000000000001</v>
      </c>
      <c r="BG86" s="103">
        <v>30.189</v>
      </c>
      <c r="BH86" s="103">
        <v>17.306999999999999</v>
      </c>
      <c r="BI86" s="103">
        <v>45.881999999999998</v>
      </c>
      <c r="BJ86" s="103">
        <v>23.896000000000001</v>
      </c>
      <c r="BK86" s="103">
        <v>53.3</v>
      </c>
      <c r="BL86" s="103">
        <v>15.353</v>
      </c>
      <c r="BM86" s="103">
        <v>23.818999999999999</v>
      </c>
      <c r="BN86" s="103">
        <v>1.069</v>
      </c>
      <c r="BO86" s="103">
        <v>25.651</v>
      </c>
      <c r="BP86" s="103">
        <v>0</v>
      </c>
      <c r="BQ86" s="104"/>
      <c r="BR86" s="105">
        <v>1446.076</v>
      </c>
      <c r="BS86" s="106">
        <v>25251.59</v>
      </c>
      <c r="BT86" s="106">
        <v>30963</v>
      </c>
      <c r="BU86" s="106">
        <v>214287.584</v>
      </c>
      <c r="BV86" s="107">
        <f t="shared" si="0"/>
        <v>270502.174</v>
      </c>
      <c r="BW86" s="106">
        <v>236.47900000000001</v>
      </c>
      <c r="BX86" s="106"/>
      <c r="BY86" s="106">
        <v>-201.40100000000001</v>
      </c>
      <c r="BZ86" s="108">
        <f t="shared" si="1"/>
        <v>-201.40100000000001</v>
      </c>
      <c r="CA86" s="109">
        <f t="shared" si="2"/>
        <v>35.078000000000003</v>
      </c>
      <c r="CB86" s="110"/>
      <c r="CC86" s="111"/>
      <c r="CD86" s="111"/>
      <c r="CE86" s="112"/>
      <c r="CF86" s="108">
        <v>3531.6529999999998</v>
      </c>
      <c r="CG86" s="108">
        <f t="shared" si="3"/>
        <v>274068.90499999997</v>
      </c>
      <c r="CH86" s="113">
        <f t="shared" si="4"/>
        <v>275514.98099999997</v>
      </c>
      <c r="CI86" s="114"/>
      <c r="CJ86" s="114"/>
    </row>
    <row r="87" spans="1:88" x14ac:dyDescent="0.2">
      <c r="B87" s="100">
        <v>1</v>
      </c>
      <c r="C87" s="115" t="s">
        <v>243</v>
      </c>
      <c r="D87" s="116" t="s">
        <v>162</v>
      </c>
      <c r="E87" s="103">
        <v>2.0539999999999998</v>
      </c>
      <c r="F87" s="103">
        <v>0.49099999999999999</v>
      </c>
      <c r="G87" s="103">
        <v>13.157999999999999</v>
      </c>
      <c r="H87" s="103">
        <v>83.846000000000004</v>
      </c>
      <c r="I87" s="103">
        <v>19.591999999999999</v>
      </c>
      <c r="J87" s="103">
        <v>1.1559999999999999</v>
      </c>
      <c r="K87" s="103">
        <v>5.01</v>
      </c>
      <c r="L87" s="103">
        <v>1.2450000000000001</v>
      </c>
      <c r="M87" s="103">
        <v>0.92500000000000004</v>
      </c>
      <c r="N87" s="103"/>
      <c r="O87" s="103"/>
      <c r="P87" s="103">
        <v>9.9139999999999997</v>
      </c>
      <c r="Q87" s="103">
        <v>1.498</v>
      </c>
      <c r="R87" s="103">
        <v>3.3149999999999999</v>
      </c>
      <c r="S87" s="103">
        <v>17.902999999999999</v>
      </c>
      <c r="T87" s="103">
        <v>5.0629999999999997</v>
      </c>
      <c r="U87" s="103">
        <v>4.766</v>
      </c>
      <c r="V87" s="103">
        <v>3.4929999999999999</v>
      </c>
      <c r="W87" s="103">
        <v>4.1180000000000003</v>
      </c>
      <c r="X87" s="103">
        <v>1.4079999999999999</v>
      </c>
      <c r="Y87" s="103">
        <v>3.1629999999999998</v>
      </c>
      <c r="Z87" s="103">
        <v>2.36</v>
      </c>
      <c r="AA87" s="103">
        <v>15.811</v>
      </c>
      <c r="AB87" s="103">
        <v>81.673000000000002</v>
      </c>
      <c r="AC87" s="103">
        <v>8.4280000000000008</v>
      </c>
      <c r="AD87" s="103">
        <v>65.326999999999998</v>
      </c>
      <c r="AE87" s="103">
        <v>178.05199999999999</v>
      </c>
      <c r="AF87" s="103">
        <v>33.134</v>
      </c>
      <c r="AG87" s="103">
        <v>372.78100000000001</v>
      </c>
      <c r="AH87" s="103">
        <v>151.386</v>
      </c>
      <c r="AI87" s="103">
        <v>30.620999999999999</v>
      </c>
      <c r="AJ87" s="103">
        <v>6.9109999999999996</v>
      </c>
      <c r="AK87" s="103">
        <v>9.4269999999999996</v>
      </c>
      <c r="AL87" s="103">
        <v>141.089</v>
      </c>
      <c r="AM87" s="103">
        <v>17.620999999999999</v>
      </c>
      <c r="AN87" s="103">
        <v>51.606999999999999</v>
      </c>
      <c r="AO87" s="103">
        <v>48.527000000000001</v>
      </c>
      <c r="AP87" s="103">
        <v>109.105</v>
      </c>
      <c r="AQ87" s="103">
        <v>14.361000000000001</v>
      </c>
      <c r="AR87" s="103">
        <v>201.83600000000001</v>
      </c>
      <c r="AS87" s="103">
        <v>69.073999999999998</v>
      </c>
      <c r="AT87" s="103">
        <v>4.93</v>
      </c>
      <c r="AU87" s="103">
        <v>25.757000000000001</v>
      </c>
      <c r="AV87" s="103">
        <v>190.62700000000001</v>
      </c>
      <c r="AW87" s="103">
        <v>0.96299999999999997</v>
      </c>
      <c r="AX87" s="103">
        <v>124.703</v>
      </c>
      <c r="AY87" s="103">
        <v>314.97699999999998</v>
      </c>
      <c r="AZ87" s="103">
        <v>37.347000000000001</v>
      </c>
      <c r="BA87" s="103">
        <v>68.802000000000007</v>
      </c>
      <c r="BB87" s="103">
        <v>54.899000000000001</v>
      </c>
      <c r="BC87" s="103">
        <v>54.156999999999996</v>
      </c>
      <c r="BD87" s="103">
        <v>67.546999999999997</v>
      </c>
      <c r="BE87" s="103">
        <v>9.8629999999999995</v>
      </c>
      <c r="BF87" s="103">
        <v>100.467</v>
      </c>
      <c r="BG87" s="103">
        <v>199.70400000000001</v>
      </c>
      <c r="BH87" s="103">
        <v>50.988999999999997</v>
      </c>
      <c r="BI87" s="103">
        <v>60.704000000000001</v>
      </c>
      <c r="BJ87" s="103">
        <v>83.837999999999994</v>
      </c>
      <c r="BK87" s="103">
        <v>363.10500000000002</v>
      </c>
      <c r="BL87" s="103">
        <v>20.199000000000002</v>
      </c>
      <c r="BM87" s="103">
        <v>42.720999999999997</v>
      </c>
      <c r="BN87" s="103">
        <v>1.5</v>
      </c>
      <c r="BO87" s="103">
        <v>14.247999999999999</v>
      </c>
      <c r="BP87" s="103">
        <v>0</v>
      </c>
      <c r="BQ87" s="104"/>
      <c r="BR87" s="105">
        <v>3683.2959999999998</v>
      </c>
      <c r="BS87" s="106">
        <v>13723.29</v>
      </c>
      <c r="BT87" s="106">
        <v>11420.883</v>
      </c>
      <c r="BU87" s="106">
        <v>13666.628000000001</v>
      </c>
      <c r="BV87" s="107">
        <f t="shared" si="0"/>
        <v>38810.801000000007</v>
      </c>
      <c r="BW87" s="106">
        <v>1832.354</v>
      </c>
      <c r="BX87" s="106"/>
      <c r="BY87" s="106">
        <v>2845.009</v>
      </c>
      <c r="BZ87" s="108">
        <f t="shared" si="1"/>
        <v>2845.009</v>
      </c>
      <c r="CA87" s="109">
        <f t="shared" si="2"/>
        <v>4677.3630000000003</v>
      </c>
      <c r="CB87" s="110"/>
      <c r="CC87" s="111"/>
      <c r="CD87" s="111"/>
      <c r="CE87" s="112"/>
      <c r="CF87" s="108">
        <v>827.55200000000002</v>
      </c>
      <c r="CG87" s="108">
        <f t="shared" si="3"/>
        <v>44315.716000000008</v>
      </c>
      <c r="CH87" s="113">
        <f t="shared" si="4"/>
        <v>47999.01200000001</v>
      </c>
      <c r="CI87" s="114"/>
      <c r="CJ87" s="114"/>
    </row>
    <row r="88" spans="1:88" x14ac:dyDescent="0.2">
      <c r="B88" s="100">
        <v>1</v>
      </c>
      <c r="C88" s="115" t="s">
        <v>244</v>
      </c>
      <c r="D88" s="116" t="s">
        <v>163</v>
      </c>
      <c r="E88" s="103">
        <v>4.3520000000000003</v>
      </c>
      <c r="F88" s="103">
        <v>1.754</v>
      </c>
      <c r="G88" s="103">
        <v>12.494</v>
      </c>
      <c r="H88" s="103">
        <v>115.455</v>
      </c>
      <c r="I88" s="103">
        <v>88.251999999999995</v>
      </c>
      <c r="J88" s="103">
        <v>5.8689999999999998</v>
      </c>
      <c r="K88" s="103">
        <v>23.565999999999999</v>
      </c>
      <c r="L88" s="103">
        <v>7.7279999999999998</v>
      </c>
      <c r="M88" s="103">
        <v>5.3940000000000001</v>
      </c>
      <c r="N88" s="103"/>
      <c r="O88" s="103"/>
      <c r="P88" s="103">
        <v>54.755000000000003</v>
      </c>
      <c r="Q88" s="103">
        <v>6.7560000000000002</v>
      </c>
      <c r="R88" s="103">
        <v>18.216999999999999</v>
      </c>
      <c r="S88" s="103">
        <v>38.585000000000001</v>
      </c>
      <c r="T88" s="103">
        <v>25.466999999999999</v>
      </c>
      <c r="U88" s="103">
        <v>23.239000000000001</v>
      </c>
      <c r="V88" s="103">
        <v>16.68</v>
      </c>
      <c r="W88" s="103">
        <v>20.260999999999999</v>
      </c>
      <c r="X88" s="103">
        <v>6.0490000000000004</v>
      </c>
      <c r="Y88" s="103">
        <v>18.866</v>
      </c>
      <c r="Z88" s="103">
        <v>11.282</v>
      </c>
      <c r="AA88" s="103">
        <v>27.158000000000001</v>
      </c>
      <c r="AB88" s="103">
        <v>23.308</v>
      </c>
      <c r="AC88" s="103">
        <v>2.5470000000000002</v>
      </c>
      <c r="AD88" s="103">
        <v>27.204000000000001</v>
      </c>
      <c r="AE88" s="103">
        <v>147.90299999999999</v>
      </c>
      <c r="AF88" s="103">
        <v>65.338999999999999</v>
      </c>
      <c r="AG88" s="103">
        <v>234.37799999999999</v>
      </c>
      <c r="AH88" s="103">
        <v>198.572</v>
      </c>
      <c r="AI88" s="103">
        <v>56.64</v>
      </c>
      <c r="AJ88" s="103">
        <v>8.9459999999999997</v>
      </c>
      <c r="AK88" s="103">
        <v>7.0140000000000002</v>
      </c>
      <c r="AL88" s="103">
        <v>103.197</v>
      </c>
      <c r="AM88" s="103">
        <v>9.9009999999999998</v>
      </c>
      <c r="AN88" s="103">
        <v>130.52000000000001</v>
      </c>
      <c r="AO88" s="103">
        <v>26.994</v>
      </c>
      <c r="AP88" s="103">
        <v>21.695</v>
      </c>
      <c r="AQ88" s="103">
        <v>28.516999999999999</v>
      </c>
      <c r="AR88" s="103">
        <v>106.946</v>
      </c>
      <c r="AS88" s="103">
        <v>41.395000000000003</v>
      </c>
      <c r="AT88" s="103">
        <v>15.294</v>
      </c>
      <c r="AU88" s="103">
        <v>23.035</v>
      </c>
      <c r="AV88" s="103">
        <v>78.745000000000005</v>
      </c>
      <c r="AW88" s="103">
        <v>5.782</v>
      </c>
      <c r="AX88" s="103">
        <v>39.643999999999998</v>
      </c>
      <c r="AY88" s="103">
        <v>89.128</v>
      </c>
      <c r="AZ88" s="103">
        <v>17.661999999999999</v>
      </c>
      <c r="BA88" s="103">
        <v>29.856000000000002</v>
      </c>
      <c r="BB88" s="103">
        <v>13.509</v>
      </c>
      <c r="BC88" s="103">
        <v>42.372999999999998</v>
      </c>
      <c r="BD88" s="103">
        <v>13.752000000000001</v>
      </c>
      <c r="BE88" s="103">
        <v>11.391</v>
      </c>
      <c r="BF88" s="103">
        <v>36.652999999999999</v>
      </c>
      <c r="BG88" s="103">
        <v>249.26900000000001</v>
      </c>
      <c r="BH88" s="103">
        <v>84.323999999999998</v>
      </c>
      <c r="BI88" s="103">
        <v>67.97</v>
      </c>
      <c r="BJ88" s="103">
        <v>97.168999999999997</v>
      </c>
      <c r="BK88" s="103">
        <v>49.978000000000002</v>
      </c>
      <c r="BL88" s="103">
        <v>965.17499999999995</v>
      </c>
      <c r="BM88" s="103">
        <v>56.633000000000003</v>
      </c>
      <c r="BN88" s="103">
        <v>1.365</v>
      </c>
      <c r="BO88" s="103">
        <v>14.162000000000001</v>
      </c>
      <c r="BP88" s="103">
        <v>0</v>
      </c>
      <c r="BQ88" s="104"/>
      <c r="BR88" s="105">
        <v>3776.0639999999999</v>
      </c>
      <c r="BS88" s="106">
        <v>13707.686</v>
      </c>
      <c r="BT88" s="106">
        <v>10693.933999999999</v>
      </c>
      <c r="BU88" s="106">
        <v>15.843</v>
      </c>
      <c r="BV88" s="107">
        <f t="shared" si="0"/>
        <v>24417.463</v>
      </c>
      <c r="BW88" s="106">
        <v>787.87599999999998</v>
      </c>
      <c r="BX88" s="106"/>
      <c r="BY88" s="106">
        <v>-28.699000000000002</v>
      </c>
      <c r="BZ88" s="108">
        <f t="shared" si="1"/>
        <v>-28.699000000000002</v>
      </c>
      <c r="CA88" s="109">
        <f t="shared" si="2"/>
        <v>759.17700000000002</v>
      </c>
      <c r="CB88" s="110"/>
      <c r="CC88" s="111"/>
      <c r="CD88" s="111"/>
      <c r="CE88" s="112"/>
      <c r="CF88" s="108">
        <v>687.3</v>
      </c>
      <c r="CG88" s="108">
        <f t="shared" si="3"/>
        <v>25863.94</v>
      </c>
      <c r="CH88" s="113">
        <f t="shared" si="4"/>
        <v>29640.003999999997</v>
      </c>
      <c r="CI88" s="114"/>
      <c r="CJ88" s="114"/>
    </row>
    <row r="89" spans="1:88" x14ac:dyDescent="0.2">
      <c r="B89" s="100">
        <v>1</v>
      </c>
      <c r="C89" s="115" t="s">
        <v>245</v>
      </c>
      <c r="D89" s="116" t="s">
        <v>164</v>
      </c>
      <c r="E89" s="103">
        <v>7.86</v>
      </c>
      <c r="F89" s="103">
        <v>5.96</v>
      </c>
      <c r="G89" s="103">
        <v>14.337999999999999</v>
      </c>
      <c r="H89" s="103">
        <v>276.83300000000003</v>
      </c>
      <c r="I89" s="103">
        <v>346.255</v>
      </c>
      <c r="J89" s="103">
        <v>36.945999999999998</v>
      </c>
      <c r="K89" s="103">
        <v>122.414</v>
      </c>
      <c r="L89" s="103">
        <v>32.515999999999998</v>
      </c>
      <c r="M89" s="103">
        <v>19.869</v>
      </c>
      <c r="N89" s="103"/>
      <c r="O89" s="103"/>
      <c r="P89" s="103">
        <v>349.685</v>
      </c>
      <c r="Q89" s="103">
        <v>22.550999999999998</v>
      </c>
      <c r="R89" s="103">
        <v>86.254000000000005</v>
      </c>
      <c r="S89" s="103">
        <v>254.88900000000001</v>
      </c>
      <c r="T89" s="103">
        <v>90.018000000000001</v>
      </c>
      <c r="U89" s="103">
        <v>166.20500000000001</v>
      </c>
      <c r="V89" s="103">
        <v>83.05</v>
      </c>
      <c r="W89" s="103">
        <v>57.807000000000002</v>
      </c>
      <c r="X89" s="103">
        <v>20.042000000000002</v>
      </c>
      <c r="Y89" s="103">
        <v>103.535</v>
      </c>
      <c r="Z89" s="103">
        <v>69.406999999999996</v>
      </c>
      <c r="AA89" s="103">
        <v>119.474</v>
      </c>
      <c r="AB89" s="103">
        <v>117.44799999999999</v>
      </c>
      <c r="AC89" s="103">
        <v>4.2320000000000002</v>
      </c>
      <c r="AD89" s="103">
        <v>44.396999999999998</v>
      </c>
      <c r="AE89" s="103">
        <v>637.32000000000005</v>
      </c>
      <c r="AF89" s="103">
        <v>350.16500000000002</v>
      </c>
      <c r="AG89" s="103">
        <v>506.47899999999998</v>
      </c>
      <c r="AH89" s="103">
        <v>196.49100000000001</v>
      </c>
      <c r="AI89" s="103">
        <v>135.37</v>
      </c>
      <c r="AJ89" s="103">
        <v>47.85</v>
      </c>
      <c r="AK89" s="103">
        <v>28.574000000000002</v>
      </c>
      <c r="AL89" s="103">
        <v>564.24400000000003</v>
      </c>
      <c r="AM89" s="103">
        <v>14.936999999999999</v>
      </c>
      <c r="AN89" s="103">
        <v>106.746</v>
      </c>
      <c r="AO89" s="103">
        <v>167.387</v>
      </c>
      <c r="AP89" s="103">
        <v>131.05699999999999</v>
      </c>
      <c r="AQ89" s="103">
        <v>62.197000000000003</v>
      </c>
      <c r="AR89" s="103">
        <v>696.68600000000004</v>
      </c>
      <c r="AS89" s="103">
        <v>148.041</v>
      </c>
      <c r="AT89" s="103">
        <v>17.792000000000002</v>
      </c>
      <c r="AU89" s="103">
        <v>43.215000000000003</v>
      </c>
      <c r="AV89" s="103">
        <v>364.541</v>
      </c>
      <c r="AW89" s="103">
        <v>0</v>
      </c>
      <c r="AX89" s="103">
        <v>240.626</v>
      </c>
      <c r="AY89" s="103">
        <v>546.73299999999995</v>
      </c>
      <c r="AZ89" s="103">
        <v>113.78700000000001</v>
      </c>
      <c r="BA89" s="103">
        <v>109.402</v>
      </c>
      <c r="BB89" s="103">
        <v>44.573</v>
      </c>
      <c r="BC89" s="103">
        <v>64.343000000000004</v>
      </c>
      <c r="BD89" s="103">
        <v>68.162000000000006</v>
      </c>
      <c r="BE89" s="103">
        <v>20.132000000000001</v>
      </c>
      <c r="BF89" s="103">
        <v>117.13</v>
      </c>
      <c r="BG89" s="103">
        <v>1062.019</v>
      </c>
      <c r="BH89" s="103">
        <v>352.73500000000001</v>
      </c>
      <c r="BI89" s="103">
        <v>272.49700000000001</v>
      </c>
      <c r="BJ89" s="103">
        <v>569.41300000000001</v>
      </c>
      <c r="BK89" s="103">
        <v>293.97000000000003</v>
      </c>
      <c r="BL89" s="103">
        <v>54.688000000000002</v>
      </c>
      <c r="BM89" s="103">
        <v>380.63099999999997</v>
      </c>
      <c r="BN89" s="103">
        <v>3.5550000000000002</v>
      </c>
      <c r="BO89" s="103">
        <v>43.527999999999999</v>
      </c>
      <c r="BP89" s="103">
        <v>0</v>
      </c>
      <c r="BQ89" s="104"/>
      <c r="BR89" s="105">
        <v>11029.001</v>
      </c>
      <c r="BS89" s="106">
        <v>0</v>
      </c>
      <c r="BT89" s="106">
        <v>34743</v>
      </c>
      <c r="BU89" s="106">
        <v>0</v>
      </c>
      <c r="BV89" s="107">
        <f t="shared" si="0"/>
        <v>34743</v>
      </c>
      <c r="BW89" s="106">
        <v>4.0010000000000003</v>
      </c>
      <c r="BX89" s="106"/>
      <c r="BY89" s="106">
        <v>-1E-3</v>
      </c>
      <c r="BZ89" s="108">
        <f t="shared" si="1"/>
        <v>-1E-3</v>
      </c>
      <c r="CA89" s="109">
        <f t="shared" si="2"/>
        <v>4</v>
      </c>
      <c r="CB89" s="110"/>
      <c r="CC89" s="111"/>
      <c r="CD89" s="111"/>
      <c r="CE89" s="112"/>
      <c r="CF89" s="108">
        <v>0</v>
      </c>
      <c r="CG89" s="108">
        <f t="shared" si="3"/>
        <v>34747</v>
      </c>
      <c r="CH89" s="113">
        <f t="shared" si="4"/>
        <v>45776.001000000004</v>
      </c>
      <c r="CI89" s="114"/>
      <c r="CJ89" s="114"/>
    </row>
    <row r="90" spans="1:88" x14ac:dyDescent="0.2">
      <c r="B90" s="100">
        <v>1</v>
      </c>
      <c r="C90" s="115" t="s">
        <v>246</v>
      </c>
      <c r="D90" s="116" t="s">
        <v>165</v>
      </c>
      <c r="E90" s="103">
        <v>19.7</v>
      </c>
      <c r="F90" s="103">
        <v>31.446999999999999</v>
      </c>
      <c r="G90" s="103">
        <v>95.113</v>
      </c>
      <c r="H90" s="103">
        <v>45.798000000000002</v>
      </c>
      <c r="I90" s="103">
        <v>2.6920000000000002</v>
      </c>
      <c r="J90" s="103">
        <v>0.13500000000000001</v>
      </c>
      <c r="K90" s="103">
        <v>0.628</v>
      </c>
      <c r="L90" s="103">
        <v>0.215</v>
      </c>
      <c r="M90" s="103">
        <v>8.2000000000000003E-2</v>
      </c>
      <c r="N90" s="103"/>
      <c r="O90" s="103"/>
      <c r="P90" s="103">
        <v>1.2390000000000001</v>
      </c>
      <c r="Q90" s="103">
        <v>0.21299999999999999</v>
      </c>
      <c r="R90" s="103">
        <v>0.42899999999999999</v>
      </c>
      <c r="S90" s="103">
        <v>0.875</v>
      </c>
      <c r="T90" s="103">
        <v>0.57499999999999996</v>
      </c>
      <c r="U90" s="103">
        <v>0.39</v>
      </c>
      <c r="V90" s="103">
        <v>0.42399999999999999</v>
      </c>
      <c r="W90" s="103">
        <v>0.63800000000000001</v>
      </c>
      <c r="X90" s="103">
        <v>0.17699999999999999</v>
      </c>
      <c r="Y90" s="103">
        <v>0.35599999999999998</v>
      </c>
      <c r="Z90" s="103">
        <v>0.251</v>
      </c>
      <c r="AA90" s="103">
        <v>0.60299999999999998</v>
      </c>
      <c r="AB90" s="103">
        <v>0.223</v>
      </c>
      <c r="AC90" s="103">
        <v>2.5070000000000001</v>
      </c>
      <c r="AD90" s="103">
        <v>17.617999999999999</v>
      </c>
      <c r="AE90" s="103">
        <v>182.739</v>
      </c>
      <c r="AF90" s="103">
        <v>16.422999999999998</v>
      </c>
      <c r="AG90" s="103">
        <v>57.122999999999998</v>
      </c>
      <c r="AH90" s="103">
        <v>52.4</v>
      </c>
      <c r="AI90" s="103">
        <v>0.76100000000000001</v>
      </c>
      <c r="AJ90" s="103">
        <v>0.16600000000000001</v>
      </c>
      <c r="AK90" s="103">
        <v>0.17299999999999999</v>
      </c>
      <c r="AL90" s="103">
        <v>6.415</v>
      </c>
      <c r="AM90" s="103">
        <v>2.3050000000000002</v>
      </c>
      <c r="AN90" s="103">
        <v>1.302</v>
      </c>
      <c r="AO90" s="103">
        <v>0.38300000000000001</v>
      </c>
      <c r="AP90" s="103">
        <v>0.46500000000000002</v>
      </c>
      <c r="AQ90" s="103">
        <v>0.18</v>
      </c>
      <c r="AR90" s="103">
        <v>1.115</v>
      </c>
      <c r="AS90" s="103">
        <v>14.881</v>
      </c>
      <c r="AT90" s="103">
        <v>9.4E-2</v>
      </c>
      <c r="AU90" s="103">
        <v>0.17799999999999999</v>
      </c>
      <c r="AV90" s="103">
        <v>72.063000000000002</v>
      </c>
      <c r="AW90" s="103">
        <v>0.375</v>
      </c>
      <c r="AX90" s="103">
        <v>8.5329999999999995</v>
      </c>
      <c r="AY90" s="103">
        <v>21.972999999999999</v>
      </c>
      <c r="AZ90" s="103">
        <v>5.8019999999999996</v>
      </c>
      <c r="BA90" s="103">
        <v>1.698</v>
      </c>
      <c r="BB90" s="103">
        <v>2.9950000000000001</v>
      </c>
      <c r="BC90" s="103">
        <v>58.539000000000001</v>
      </c>
      <c r="BD90" s="103">
        <v>1.3380000000000001</v>
      </c>
      <c r="BE90" s="103">
        <v>3.2000000000000001E-2</v>
      </c>
      <c r="BF90" s="103">
        <v>15.625</v>
      </c>
      <c r="BG90" s="103">
        <v>437.851</v>
      </c>
      <c r="BH90" s="103">
        <v>205.524</v>
      </c>
      <c r="BI90" s="103">
        <v>39.442999999999998</v>
      </c>
      <c r="BJ90" s="103">
        <v>311.69299999999998</v>
      </c>
      <c r="BK90" s="103">
        <v>49.167999999999999</v>
      </c>
      <c r="BL90" s="103">
        <v>1.601</v>
      </c>
      <c r="BM90" s="103">
        <v>20.02</v>
      </c>
      <c r="BN90" s="103">
        <v>1.198</v>
      </c>
      <c r="BO90" s="103">
        <v>1.659</v>
      </c>
      <c r="BP90" s="103">
        <v>0</v>
      </c>
      <c r="BQ90" s="104"/>
      <c r="BR90" s="105">
        <v>1816.5609999999999</v>
      </c>
      <c r="BS90" s="106">
        <v>731.39400000000001</v>
      </c>
      <c r="BT90" s="106">
        <v>0</v>
      </c>
      <c r="BU90" s="106">
        <v>1.028</v>
      </c>
      <c r="BV90" s="107">
        <f t="shared" si="0"/>
        <v>732.42200000000003</v>
      </c>
      <c r="BW90" s="106">
        <v>8.7270000000000003</v>
      </c>
      <c r="BX90" s="106"/>
      <c r="BY90" s="106">
        <v>-0.76700000000000002</v>
      </c>
      <c r="BZ90" s="108">
        <f t="shared" si="1"/>
        <v>-0.76700000000000002</v>
      </c>
      <c r="CA90" s="109">
        <f t="shared" si="2"/>
        <v>7.96</v>
      </c>
      <c r="CB90" s="110"/>
      <c r="CC90" s="111"/>
      <c r="CD90" s="111"/>
      <c r="CE90" s="112"/>
      <c r="CF90" s="108">
        <v>13.042999999999999</v>
      </c>
      <c r="CG90" s="108">
        <f t="shared" si="3"/>
        <v>753.42500000000007</v>
      </c>
      <c r="CH90" s="113">
        <f t="shared" si="4"/>
        <v>2569.9859999999999</v>
      </c>
      <c r="CI90" s="114"/>
      <c r="CJ90" s="114"/>
    </row>
    <row r="91" spans="1:88" x14ac:dyDescent="0.2">
      <c r="B91" s="100">
        <v>1</v>
      </c>
      <c r="C91" s="115" t="s">
        <v>247</v>
      </c>
      <c r="D91" s="116" t="s">
        <v>166</v>
      </c>
      <c r="E91" s="103">
        <v>2.5579999999999998</v>
      </c>
      <c r="F91" s="103">
        <v>0.40300000000000002</v>
      </c>
      <c r="G91" s="103">
        <v>8.0660000000000007</v>
      </c>
      <c r="H91" s="103">
        <v>38.710999999999999</v>
      </c>
      <c r="I91" s="103">
        <v>30.952999999999999</v>
      </c>
      <c r="J91" s="103">
        <v>1.7310000000000001</v>
      </c>
      <c r="K91" s="103">
        <v>7.351</v>
      </c>
      <c r="L91" s="103">
        <v>2.4420000000000002</v>
      </c>
      <c r="M91" s="103">
        <v>1.163</v>
      </c>
      <c r="N91" s="103"/>
      <c r="O91" s="103"/>
      <c r="P91" s="103">
        <v>12.653</v>
      </c>
      <c r="Q91" s="103">
        <v>2.5270000000000001</v>
      </c>
      <c r="R91" s="103">
        <v>5.141</v>
      </c>
      <c r="S91" s="103">
        <v>10.984</v>
      </c>
      <c r="T91" s="103">
        <v>7.3150000000000004</v>
      </c>
      <c r="U91" s="103">
        <v>4.2619999999999996</v>
      </c>
      <c r="V91" s="103">
        <v>4.6970000000000001</v>
      </c>
      <c r="W91" s="103">
        <v>7.4909999999999997</v>
      </c>
      <c r="X91" s="103">
        <v>2.0670000000000002</v>
      </c>
      <c r="Y91" s="103">
        <v>4.7210000000000001</v>
      </c>
      <c r="Z91" s="103">
        <v>2.9569999999999999</v>
      </c>
      <c r="AA91" s="103">
        <v>9.07</v>
      </c>
      <c r="AB91" s="103">
        <v>19.244</v>
      </c>
      <c r="AC91" s="103">
        <v>2.1949999999999998</v>
      </c>
      <c r="AD91" s="103">
        <v>42.725000000000001</v>
      </c>
      <c r="AE91" s="103">
        <v>88.521000000000001</v>
      </c>
      <c r="AF91" s="103">
        <v>15.824</v>
      </c>
      <c r="AG91" s="103">
        <v>116.315</v>
      </c>
      <c r="AH91" s="103">
        <v>67.774000000000001</v>
      </c>
      <c r="AI91" s="103">
        <v>17.3</v>
      </c>
      <c r="AJ91" s="103">
        <v>2.899</v>
      </c>
      <c r="AK91" s="103">
        <v>3.742</v>
      </c>
      <c r="AL91" s="103">
        <v>43.268000000000001</v>
      </c>
      <c r="AM91" s="103">
        <v>5.5460000000000003</v>
      </c>
      <c r="AN91" s="103">
        <v>450.85599999999999</v>
      </c>
      <c r="AO91" s="103">
        <v>13.901999999999999</v>
      </c>
      <c r="AP91" s="103">
        <v>8.157</v>
      </c>
      <c r="AQ91" s="103">
        <v>6.87</v>
      </c>
      <c r="AR91" s="103">
        <v>51.893000000000001</v>
      </c>
      <c r="AS91" s="103">
        <v>16.516999999999999</v>
      </c>
      <c r="AT91" s="103">
        <v>3.5579999999999998</v>
      </c>
      <c r="AU91" s="103">
        <v>9.3460000000000001</v>
      </c>
      <c r="AV91" s="103">
        <v>48.188000000000002</v>
      </c>
      <c r="AW91" s="103">
        <v>3.8639999999999999</v>
      </c>
      <c r="AX91" s="103">
        <v>30.225999999999999</v>
      </c>
      <c r="AY91" s="103">
        <v>73.998000000000005</v>
      </c>
      <c r="AZ91" s="103">
        <v>9.7360000000000007</v>
      </c>
      <c r="BA91" s="103">
        <v>18.393000000000001</v>
      </c>
      <c r="BB91" s="103">
        <v>13.757999999999999</v>
      </c>
      <c r="BC91" s="103">
        <v>17.768000000000001</v>
      </c>
      <c r="BD91" s="103">
        <v>15.132999999999999</v>
      </c>
      <c r="BE91" s="103">
        <v>2.4390000000000001</v>
      </c>
      <c r="BF91" s="103">
        <v>26.46</v>
      </c>
      <c r="BG91" s="103">
        <v>259.96199999999999</v>
      </c>
      <c r="BH91" s="103">
        <v>264.38</v>
      </c>
      <c r="BI91" s="103">
        <v>1309.8800000000001</v>
      </c>
      <c r="BJ91" s="103">
        <v>412.65</v>
      </c>
      <c r="BK91" s="103">
        <v>14.804</v>
      </c>
      <c r="BL91" s="103">
        <v>5.1120000000000001</v>
      </c>
      <c r="BM91" s="103">
        <v>12.414</v>
      </c>
      <c r="BN91" s="103">
        <v>0.629</v>
      </c>
      <c r="BO91" s="103">
        <v>484.30500000000001</v>
      </c>
      <c r="BP91" s="103">
        <v>0</v>
      </c>
      <c r="BQ91" s="104"/>
      <c r="BR91" s="105">
        <v>4177.8140000000003</v>
      </c>
      <c r="BS91" s="106">
        <v>19316.534</v>
      </c>
      <c r="BT91" s="106">
        <v>0</v>
      </c>
      <c r="BU91" s="106">
        <v>299.58800000000002</v>
      </c>
      <c r="BV91" s="107">
        <f t="shared" si="0"/>
        <v>19616.121999999999</v>
      </c>
      <c r="BW91" s="106">
        <v>33.509</v>
      </c>
      <c r="BX91" s="106"/>
      <c r="BY91" s="106">
        <v>-9.8970000000000002</v>
      </c>
      <c r="BZ91" s="108">
        <f t="shared" si="1"/>
        <v>-9.8970000000000002</v>
      </c>
      <c r="CA91" s="109">
        <f t="shared" si="2"/>
        <v>23.612000000000002</v>
      </c>
      <c r="CB91" s="110"/>
      <c r="CC91" s="111"/>
      <c r="CD91" s="111"/>
      <c r="CE91" s="112"/>
      <c r="CF91" s="108">
        <v>143.44499999999999</v>
      </c>
      <c r="CG91" s="108">
        <f t="shared" si="3"/>
        <v>19783.179</v>
      </c>
      <c r="CH91" s="113">
        <f t="shared" si="4"/>
        <v>23960.993000000002</v>
      </c>
      <c r="CI91" s="114"/>
      <c r="CJ91" s="114"/>
    </row>
    <row r="92" spans="1:88" x14ac:dyDescent="0.2">
      <c r="B92" s="100">
        <v>1</v>
      </c>
      <c r="C92" s="115" t="s">
        <v>248</v>
      </c>
      <c r="D92" s="116" t="s">
        <v>167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/>
      <c r="O92" s="103"/>
      <c r="P92" s="103">
        <v>0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v>0</v>
      </c>
      <c r="W92" s="103">
        <v>0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v>0</v>
      </c>
      <c r="AD92" s="103">
        <v>0</v>
      </c>
      <c r="AE92" s="103">
        <v>0</v>
      </c>
      <c r="AF92" s="103">
        <v>0</v>
      </c>
      <c r="AG92" s="103">
        <v>0</v>
      </c>
      <c r="AH92" s="103">
        <v>0</v>
      </c>
      <c r="AI92" s="103">
        <v>0</v>
      </c>
      <c r="AJ92" s="103">
        <v>0</v>
      </c>
      <c r="AK92" s="103" t="e">
        <v>#VALUE!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0</v>
      </c>
      <c r="AR92" s="103">
        <v>0</v>
      </c>
      <c r="AS92" s="103">
        <v>0</v>
      </c>
      <c r="AT92" s="103"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v>0</v>
      </c>
      <c r="BA92" s="103">
        <v>0</v>
      </c>
      <c r="BB92" s="103">
        <v>0</v>
      </c>
      <c r="BC92" s="103">
        <v>0</v>
      </c>
      <c r="BD92" s="103">
        <v>0</v>
      </c>
      <c r="BE92" s="103">
        <v>0</v>
      </c>
      <c r="BF92" s="103">
        <v>0</v>
      </c>
      <c r="BG92" s="103">
        <v>0</v>
      </c>
      <c r="BH92" s="103">
        <v>0</v>
      </c>
      <c r="BI92" s="103">
        <v>0</v>
      </c>
      <c r="BJ92" s="103">
        <v>0</v>
      </c>
      <c r="BK92" s="103">
        <v>0</v>
      </c>
      <c r="BL92" s="103">
        <v>0</v>
      </c>
      <c r="BM92" s="103">
        <v>0</v>
      </c>
      <c r="BN92" s="103">
        <v>0</v>
      </c>
      <c r="BO92" s="103">
        <v>0</v>
      </c>
      <c r="BP92" s="103">
        <v>0</v>
      </c>
      <c r="BQ92" s="104"/>
      <c r="BR92" s="105">
        <v>0</v>
      </c>
      <c r="BS92" s="106">
        <v>329</v>
      </c>
      <c r="BT92" s="106">
        <v>0</v>
      </c>
      <c r="BU92" s="106">
        <v>0</v>
      </c>
      <c r="BV92" s="107">
        <f t="shared" si="0"/>
        <v>329</v>
      </c>
      <c r="BW92" s="106">
        <v>0</v>
      </c>
      <c r="BX92" s="106"/>
      <c r="BY92" s="106">
        <v>0</v>
      </c>
      <c r="BZ92" s="108">
        <f t="shared" si="1"/>
        <v>0</v>
      </c>
      <c r="CA92" s="109">
        <f t="shared" si="2"/>
        <v>0</v>
      </c>
      <c r="CB92" s="110"/>
      <c r="CC92" s="111"/>
      <c r="CD92" s="111"/>
      <c r="CE92" s="112"/>
      <c r="CF92" s="108">
        <v>0</v>
      </c>
      <c r="CG92" s="108">
        <f t="shared" si="3"/>
        <v>329</v>
      </c>
      <c r="CH92" s="113">
        <f t="shared" si="4"/>
        <v>329</v>
      </c>
      <c r="CI92" s="114"/>
      <c r="CJ92" s="114"/>
    </row>
    <row r="93" spans="1:88" x14ac:dyDescent="0.2">
      <c r="B93" s="100">
        <v>1</v>
      </c>
      <c r="C93" s="115" t="s">
        <v>249</v>
      </c>
      <c r="D93" s="117" t="s">
        <v>168</v>
      </c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5"/>
      <c r="BS93" s="106"/>
      <c r="BT93" s="106"/>
      <c r="BU93" s="106"/>
      <c r="BV93" s="107">
        <f>BS93+BT93+BU93</f>
        <v>0</v>
      </c>
      <c r="BW93" s="106"/>
      <c r="BX93" s="106"/>
      <c r="BY93" s="106"/>
      <c r="BZ93" s="107"/>
      <c r="CA93" s="118"/>
      <c r="CB93" s="110"/>
      <c r="CC93" s="111"/>
      <c r="CD93" s="111"/>
      <c r="CE93" s="112"/>
      <c r="CF93" s="107"/>
      <c r="CG93" s="107"/>
      <c r="CH93" s="119"/>
      <c r="CI93" s="120"/>
    </row>
    <row r="94" spans="1:88" x14ac:dyDescent="0.2">
      <c r="A94" s="121"/>
      <c r="B94" s="100">
        <v>1</v>
      </c>
      <c r="C94" s="122" t="s">
        <v>250</v>
      </c>
      <c r="D94" s="123" t="s">
        <v>169</v>
      </c>
      <c r="E94" s="124">
        <v>21900.598999999998</v>
      </c>
      <c r="F94" s="124">
        <v>3943.5479999999998</v>
      </c>
      <c r="G94" s="124">
        <v>77522.311000000002</v>
      </c>
      <c r="H94" s="124">
        <v>128946.55100000001</v>
      </c>
      <c r="I94" s="124">
        <v>217559.15299999999</v>
      </c>
      <c r="J94" s="124">
        <v>4227.7460000000001</v>
      </c>
      <c r="K94" s="124">
        <v>23629.348000000002</v>
      </c>
      <c r="L94" s="124">
        <v>10444.280000000001</v>
      </c>
      <c r="M94" s="124">
        <v>4246.4359999999997</v>
      </c>
      <c r="N94" s="124"/>
      <c r="O94" s="124"/>
      <c r="P94" s="124">
        <v>94818.354999999996</v>
      </c>
      <c r="Q94" s="124">
        <v>6755.62</v>
      </c>
      <c r="R94" s="124">
        <v>19625.133999999998</v>
      </c>
      <c r="S94" s="124">
        <v>39782.932999999997</v>
      </c>
      <c r="T94" s="124">
        <v>20830.492999999999</v>
      </c>
      <c r="U94" s="124">
        <v>9841.2790000000005</v>
      </c>
      <c r="V94" s="124">
        <v>11503.411</v>
      </c>
      <c r="W94" s="124">
        <v>20556.855</v>
      </c>
      <c r="X94" s="124">
        <v>5332.7209999999995</v>
      </c>
      <c r="Y94" s="124">
        <v>30926.792000000001</v>
      </c>
      <c r="Z94" s="124">
        <v>7322.9679999999998</v>
      </c>
      <c r="AA94" s="124">
        <v>23660.828000000001</v>
      </c>
      <c r="AB94" s="124">
        <v>26577.39</v>
      </c>
      <c r="AC94" s="124">
        <v>3097.6509999999998</v>
      </c>
      <c r="AD94" s="124">
        <v>33687.000999999997</v>
      </c>
      <c r="AE94" s="124">
        <v>414427.84600000002</v>
      </c>
      <c r="AF94" s="124">
        <v>27909.861000000001</v>
      </c>
      <c r="AG94" s="124">
        <v>100261.19899999999</v>
      </c>
      <c r="AH94" s="124">
        <v>68161.451000000001</v>
      </c>
      <c r="AI94" s="124">
        <v>49797.220999999998</v>
      </c>
      <c r="AJ94" s="124">
        <v>65452.491000000002</v>
      </c>
      <c r="AK94" s="124">
        <v>11250.481</v>
      </c>
      <c r="AL94" s="124">
        <v>58359.966999999997</v>
      </c>
      <c r="AM94" s="124">
        <v>8787.0490000000009</v>
      </c>
      <c r="AN94" s="124">
        <v>51871.635000000002</v>
      </c>
      <c r="AO94" s="124">
        <v>20585.562999999998</v>
      </c>
      <c r="AP94" s="124">
        <v>9837.5580000000009</v>
      </c>
      <c r="AQ94" s="124">
        <v>38044.748</v>
      </c>
      <c r="AR94" s="124">
        <v>80255.735000000001</v>
      </c>
      <c r="AS94" s="124">
        <v>47815.536</v>
      </c>
      <c r="AT94" s="124">
        <v>7965.1440000000002</v>
      </c>
      <c r="AU94" s="124">
        <v>8381.6200000000008</v>
      </c>
      <c r="AV94" s="124">
        <v>84892.877999999997</v>
      </c>
      <c r="AW94" s="124">
        <v>44914.088000000003</v>
      </c>
      <c r="AX94" s="124">
        <v>22563.287</v>
      </c>
      <c r="AY94" s="124">
        <v>55496.288</v>
      </c>
      <c r="AZ94" s="124">
        <v>9166.1779999999999</v>
      </c>
      <c r="BA94" s="124">
        <v>15589.268</v>
      </c>
      <c r="BB94" s="124">
        <v>10130.741</v>
      </c>
      <c r="BC94" s="124">
        <v>21804.017</v>
      </c>
      <c r="BD94" s="124">
        <v>9786.7000000000007</v>
      </c>
      <c r="BE94" s="124">
        <v>7591.1109999999999</v>
      </c>
      <c r="BF94" s="124">
        <v>24033.824000000001</v>
      </c>
      <c r="BG94" s="124">
        <v>133137.43400000001</v>
      </c>
      <c r="BH94" s="124">
        <v>32048.652999999998</v>
      </c>
      <c r="BI94" s="124">
        <v>39797.57</v>
      </c>
      <c r="BJ94" s="124">
        <v>34200.252</v>
      </c>
      <c r="BK94" s="124">
        <v>18258.957999999999</v>
      </c>
      <c r="BL94" s="124">
        <v>9932.65</v>
      </c>
      <c r="BM94" s="124">
        <v>16791.491000000002</v>
      </c>
      <c r="BN94" s="124">
        <v>758.00699999999995</v>
      </c>
      <c r="BO94" s="124">
        <v>6495.5360000000001</v>
      </c>
      <c r="BP94" s="124">
        <v>0</v>
      </c>
      <c r="BQ94" s="125"/>
      <c r="BR94" s="105">
        <v>2513293.4389999998</v>
      </c>
      <c r="BS94" s="126">
        <v>1098382.6939999999</v>
      </c>
      <c r="BT94" s="126">
        <v>109689.817</v>
      </c>
      <c r="BU94" s="126">
        <v>1022544.698</v>
      </c>
      <c r="BV94" s="107">
        <f t="shared" si="0"/>
        <v>2230617.2089999998</v>
      </c>
      <c r="BW94" s="107">
        <v>760562.83799999999</v>
      </c>
      <c r="BX94" s="107"/>
      <c r="BY94" s="107">
        <v>198251.641</v>
      </c>
      <c r="BZ94" s="107">
        <f>BX94+BY94</f>
        <v>198251.641</v>
      </c>
      <c r="CA94" s="107">
        <f>BW94+BZ94</f>
        <v>958814.47900000005</v>
      </c>
      <c r="CB94" s="127"/>
      <c r="CC94" s="128"/>
      <c r="CD94" s="128"/>
      <c r="CE94" s="124"/>
      <c r="CF94" s="124">
        <v>3153087.9890000001</v>
      </c>
      <c r="CG94" s="124">
        <f t="shared" si="3"/>
        <v>6342519.6770000001</v>
      </c>
      <c r="CH94" s="124">
        <f t="shared" si="4"/>
        <v>8855813.1160000004</v>
      </c>
      <c r="CI94" s="120"/>
    </row>
    <row r="95" spans="1:88" x14ac:dyDescent="0.2">
      <c r="A95" s="121"/>
      <c r="B95" s="100">
        <v>1</v>
      </c>
      <c r="C95" s="129" t="s">
        <v>253</v>
      </c>
      <c r="D95" s="130" t="s">
        <v>254</v>
      </c>
      <c r="E95" s="131">
        <v>7864.8959999999997</v>
      </c>
      <c r="F95" s="131">
        <v>496.14800000000002</v>
      </c>
      <c r="G95" s="131">
        <v>15073.999</v>
      </c>
      <c r="H95" s="131">
        <v>58394.957000000002</v>
      </c>
      <c r="I95" s="131">
        <v>53651.88</v>
      </c>
      <c r="J95" s="131">
        <v>2518.3850000000002</v>
      </c>
      <c r="K95" s="131">
        <v>6674.6390000000001</v>
      </c>
      <c r="L95" s="131">
        <v>6818.9129999999996</v>
      </c>
      <c r="M95" s="131">
        <v>1064.991</v>
      </c>
      <c r="N95" s="131"/>
      <c r="O95" s="131"/>
      <c r="P95" s="131">
        <v>53084.347000000002</v>
      </c>
      <c r="Q95" s="131">
        <v>6390.97</v>
      </c>
      <c r="R95" s="131">
        <v>12208.091</v>
      </c>
      <c r="S95" s="131">
        <v>37020.718999999997</v>
      </c>
      <c r="T95" s="131">
        <v>16820.289000000001</v>
      </c>
      <c r="U95" s="131">
        <v>9589.107</v>
      </c>
      <c r="V95" s="131">
        <v>10037.882</v>
      </c>
      <c r="W95" s="131">
        <v>18093.167000000001</v>
      </c>
      <c r="X95" s="131">
        <v>4024.9409999999998</v>
      </c>
      <c r="Y95" s="131">
        <v>9275.8559999999998</v>
      </c>
      <c r="Z95" s="131">
        <v>5395.848</v>
      </c>
      <c r="AA95" s="131">
        <v>12471.343000000001</v>
      </c>
      <c r="AB95" s="131">
        <v>5732.02</v>
      </c>
      <c r="AC95" s="131">
        <v>1103.422</v>
      </c>
      <c r="AD95" s="131">
        <v>12147.018</v>
      </c>
      <c r="AE95" s="131">
        <v>92225.543999999994</v>
      </c>
      <c r="AF95" s="131">
        <v>16955.021000000001</v>
      </c>
      <c r="AG95" s="131">
        <v>23816.959999999999</v>
      </c>
      <c r="AH95" s="131">
        <v>15586.468999999999</v>
      </c>
      <c r="AI95" s="131">
        <v>17372.11</v>
      </c>
      <c r="AJ95" s="131">
        <v>110224.364</v>
      </c>
      <c r="AK95" s="131">
        <v>19328.386999999999</v>
      </c>
      <c r="AL95" s="131">
        <v>22903.31</v>
      </c>
      <c r="AM95" s="131">
        <v>2209.931</v>
      </c>
      <c r="AN95" s="131">
        <v>10247.593999999999</v>
      </c>
      <c r="AO95" s="131">
        <v>4660.2439999999997</v>
      </c>
      <c r="AP95" s="131">
        <v>4363.8649999999998</v>
      </c>
      <c r="AQ95" s="131">
        <v>5780.2359999999999</v>
      </c>
      <c r="AR95" s="131">
        <v>19322.749</v>
      </c>
      <c r="AS95" s="131">
        <v>7549.6379999999999</v>
      </c>
      <c r="AT95" s="131">
        <v>1512.26</v>
      </c>
      <c r="AU95" s="131">
        <v>2429.1999999999998</v>
      </c>
      <c r="AV95" s="131">
        <v>11649.915999999999</v>
      </c>
      <c r="AW95" s="131">
        <v>5002.9120000000003</v>
      </c>
      <c r="AX95" s="131">
        <v>5819.2510000000002</v>
      </c>
      <c r="AY95" s="131">
        <v>20723.968000000001</v>
      </c>
      <c r="AZ95" s="131">
        <v>3077.6</v>
      </c>
      <c r="BA95" s="131">
        <v>5776.57</v>
      </c>
      <c r="BB95" s="131">
        <v>4824</v>
      </c>
      <c r="BC95" s="131">
        <v>8706.9069999999992</v>
      </c>
      <c r="BD95" s="131">
        <v>2601.0059999999999</v>
      </c>
      <c r="BE95" s="131">
        <v>6298.6130000000003</v>
      </c>
      <c r="BF95" s="131">
        <v>10459.082</v>
      </c>
      <c r="BG95" s="131">
        <v>31962.731</v>
      </c>
      <c r="BH95" s="131">
        <v>6969.6880000000001</v>
      </c>
      <c r="BI95" s="131">
        <v>23304.955000000002</v>
      </c>
      <c r="BJ95" s="131">
        <v>11365.951999999999</v>
      </c>
      <c r="BK95" s="131">
        <v>5892.4930000000004</v>
      </c>
      <c r="BL95" s="131">
        <v>2028.183</v>
      </c>
      <c r="BM95" s="131">
        <v>4829.8720000000003</v>
      </c>
      <c r="BN95" s="131">
        <v>649.76199999999994</v>
      </c>
      <c r="BO95" s="131">
        <v>2517.39</v>
      </c>
      <c r="BP95" s="131">
        <v>0</v>
      </c>
      <c r="BQ95" s="132"/>
      <c r="BR95" s="133">
        <v>916902.56099999999</v>
      </c>
      <c r="BS95" s="131">
        <v>440874.30599999998</v>
      </c>
      <c r="BT95" s="131">
        <v>99.183000000000007</v>
      </c>
      <c r="BU95" s="131">
        <v>6550.3019999999997</v>
      </c>
      <c r="BV95" s="107">
        <f t="shared" si="0"/>
        <v>447523.79100000003</v>
      </c>
      <c r="BW95" s="134">
        <v>193216.16200000001</v>
      </c>
      <c r="BX95" s="134"/>
      <c r="BY95" s="134">
        <v>-32135.641</v>
      </c>
      <c r="BZ95" s="135">
        <f>BY95</f>
        <v>-32135.641</v>
      </c>
      <c r="CA95" s="133">
        <f>BW95+BZ95</f>
        <v>161080.52100000001</v>
      </c>
      <c r="CB95" s="134"/>
      <c r="CC95" s="134"/>
      <c r="CD95" s="134"/>
      <c r="CE95" s="134"/>
      <c r="CF95" s="136">
        <v>28664.010999999999</v>
      </c>
      <c r="CG95" s="136">
        <f>BV95+CA95+CF95</f>
        <v>637268.32300000009</v>
      </c>
      <c r="CH95" s="137">
        <f>BR95+CG95</f>
        <v>1554170.8840000001</v>
      </c>
      <c r="CI95" s="120"/>
    </row>
    <row r="96" spans="1:88" x14ac:dyDescent="0.2">
      <c r="A96" s="121"/>
      <c r="B96" s="100">
        <v>1</v>
      </c>
      <c r="C96" s="138" t="s">
        <v>255</v>
      </c>
      <c r="D96" s="139" t="s">
        <v>256</v>
      </c>
      <c r="E96" s="140">
        <v>1060.5050000000001</v>
      </c>
      <c r="F96" s="140">
        <v>102.304</v>
      </c>
      <c r="G96" s="140">
        <v>336.69</v>
      </c>
      <c r="H96" s="140">
        <v>1651.492</v>
      </c>
      <c r="I96" s="140">
        <v>-531.03300000000002</v>
      </c>
      <c r="J96" s="140">
        <v>-28.131</v>
      </c>
      <c r="K96" s="140">
        <v>79.013000000000005</v>
      </c>
      <c r="L96" s="140">
        <v>18.806999999999999</v>
      </c>
      <c r="M96" s="140">
        <v>7.5730000000000004</v>
      </c>
      <c r="N96" s="140"/>
      <c r="O96" s="140"/>
      <c r="P96" s="140">
        <v>347.298</v>
      </c>
      <c r="Q96" s="140">
        <v>71.41</v>
      </c>
      <c r="R96" s="140">
        <v>92.775000000000006</v>
      </c>
      <c r="S96" s="140">
        <v>19.347999999999999</v>
      </c>
      <c r="T96" s="140">
        <v>119.218</v>
      </c>
      <c r="U96" s="140">
        <v>89.614000000000004</v>
      </c>
      <c r="V96" s="140">
        <v>14.707000000000001</v>
      </c>
      <c r="W96" s="140">
        <v>43.978000000000002</v>
      </c>
      <c r="X96" s="140">
        <v>21.338000000000001</v>
      </c>
      <c r="Y96" s="140">
        <v>43.351999999999997</v>
      </c>
      <c r="Z96" s="140">
        <v>23.184000000000001</v>
      </c>
      <c r="AA96" s="140">
        <v>216.82900000000001</v>
      </c>
      <c r="AB96" s="140">
        <v>385.59</v>
      </c>
      <c r="AC96" s="140">
        <v>1028.9269999999999</v>
      </c>
      <c r="AD96" s="140">
        <v>794.98099999999999</v>
      </c>
      <c r="AE96" s="140">
        <v>5577.61</v>
      </c>
      <c r="AF96" s="140">
        <v>620.11800000000005</v>
      </c>
      <c r="AG96" s="140">
        <v>903.84100000000001</v>
      </c>
      <c r="AH96" s="140">
        <v>1827.08</v>
      </c>
      <c r="AI96" s="140">
        <v>4072.6689999999999</v>
      </c>
      <c r="AJ96" s="140">
        <v>277.14499999999998</v>
      </c>
      <c r="AK96" s="140">
        <v>327.13200000000001</v>
      </c>
      <c r="AL96" s="140">
        <v>1134.723</v>
      </c>
      <c r="AM96" s="140">
        <v>123.02</v>
      </c>
      <c r="AN96" s="140">
        <v>3960.7710000000002</v>
      </c>
      <c r="AO96" s="140">
        <v>44.192999999999998</v>
      </c>
      <c r="AP96" s="140">
        <v>104.577</v>
      </c>
      <c r="AQ96" s="140">
        <v>289.01600000000002</v>
      </c>
      <c r="AR96" s="140">
        <v>570.51599999999996</v>
      </c>
      <c r="AS96" s="140">
        <v>6921.826</v>
      </c>
      <c r="AT96" s="140">
        <v>1247.596</v>
      </c>
      <c r="AU96" s="140">
        <v>1695.18</v>
      </c>
      <c r="AV96" s="140">
        <v>9259.2060000000001</v>
      </c>
      <c r="AW96" s="140">
        <v>7440</v>
      </c>
      <c r="AX96" s="140">
        <v>135.46199999999999</v>
      </c>
      <c r="AY96" s="140">
        <v>167.744</v>
      </c>
      <c r="AZ96" s="140">
        <v>1198.222</v>
      </c>
      <c r="BA96" s="140">
        <v>38.161999999999999</v>
      </c>
      <c r="BB96" s="140">
        <v>54.259</v>
      </c>
      <c r="BC96" s="140">
        <v>164.07599999999999</v>
      </c>
      <c r="BD96" s="140">
        <v>48.293999999999997</v>
      </c>
      <c r="BE96" s="140">
        <v>201.27600000000001</v>
      </c>
      <c r="BF96" s="140">
        <v>214.09399999999999</v>
      </c>
      <c r="BG96" s="140">
        <v>26604.834999999999</v>
      </c>
      <c r="BH96" s="140">
        <v>6244.6589999999997</v>
      </c>
      <c r="BI96" s="140">
        <v>13446.475</v>
      </c>
      <c r="BJ96" s="140">
        <v>7813.7960000000003</v>
      </c>
      <c r="BK96" s="140">
        <v>3906.549</v>
      </c>
      <c r="BL96" s="140">
        <v>1300.1669999999999</v>
      </c>
      <c r="BM96" s="140">
        <v>3519.6370000000002</v>
      </c>
      <c r="BN96" s="140">
        <v>7.2309999999999999</v>
      </c>
      <c r="BO96" s="140">
        <v>244.07400000000001</v>
      </c>
      <c r="BP96" s="140">
        <v>0</v>
      </c>
      <c r="BQ96" s="141"/>
      <c r="BR96" s="142">
        <v>117715</v>
      </c>
      <c r="BS96" s="143">
        <v>207454</v>
      </c>
      <c r="BT96" s="143">
        <v>0</v>
      </c>
      <c r="BU96" s="143">
        <v>5628</v>
      </c>
      <c r="BV96" s="107">
        <f>BS96+BT96+BU96</f>
        <v>213082</v>
      </c>
      <c r="BW96" s="144">
        <v>100284</v>
      </c>
      <c r="BX96" s="144"/>
      <c r="BY96" s="144">
        <v>-6078</v>
      </c>
      <c r="BZ96" s="135">
        <f>BY96</f>
        <v>-6078</v>
      </c>
      <c r="CA96" s="133">
        <f>BW96+BZ96</f>
        <v>94206</v>
      </c>
      <c r="CB96" s="145"/>
      <c r="CC96" s="145"/>
      <c r="CD96" s="145"/>
      <c r="CE96" s="145"/>
      <c r="CF96" s="142">
        <v>0</v>
      </c>
      <c r="CG96" s="146">
        <f>BV96+CA96+CF96</f>
        <v>307288</v>
      </c>
      <c r="CH96" s="147">
        <f>BR96+CG96</f>
        <v>425003</v>
      </c>
      <c r="CI96" s="120"/>
    </row>
    <row r="97" spans="1:87" x14ac:dyDescent="0.2">
      <c r="A97" s="121"/>
      <c r="B97" s="100">
        <v>1</v>
      </c>
      <c r="C97" s="148" t="s">
        <v>257</v>
      </c>
      <c r="D97" s="149" t="s">
        <v>258</v>
      </c>
      <c r="E97" s="150">
        <f>E94+E95+E96</f>
        <v>30826</v>
      </c>
      <c r="F97" s="150">
        <f t="shared" ref="F97:BP97" si="5">F94+F95+F96</f>
        <v>4542</v>
      </c>
      <c r="G97" s="150">
        <f t="shared" si="5"/>
        <v>92933</v>
      </c>
      <c r="H97" s="150">
        <f t="shared" si="5"/>
        <v>188993</v>
      </c>
      <c r="I97" s="150">
        <f t="shared" si="5"/>
        <v>270680</v>
      </c>
      <c r="J97" s="150">
        <f t="shared" si="5"/>
        <v>6718</v>
      </c>
      <c r="K97" s="150">
        <f t="shared" si="5"/>
        <v>30383</v>
      </c>
      <c r="L97" s="150">
        <f t="shared" si="5"/>
        <v>17282</v>
      </c>
      <c r="M97" s="150">
        <f t="shared" si="5"/>
        <v>5319</v>
      </c>
      <c r="N97" s="150"/>
      <c r="O97" s="150"/>
      <c r="P97" s="150">
        <f t="shared" si="5"/>
        <v>148250</v>
      </c>
      <c r="Q97" s="150">
        <f t="shared" si="5"/>
        <v>13218</v>
      </c>
      <c r="R97" s="150">
        <f t="shared" si="5"/>
        <v>31926</v>
      </c>
      <c r="S97" s="150">
        <f t="shared" si="5"/>
        <v>76823</v>
      </c>
      <c r="T97" s="150">
        <f t="shared" si="5"/>
        <v>37770</v>
      </c>
      <c r="U97" s="150">
        <f t="shared" si="5"/>
        <v>19520</v>
      </c>
      <c r="V97" s="150">
        <f t="shared" si="5"/>
        <v>21555.999999999996</v>
      </c>
      <c r="W97" s="150">
        <f t="shared" si="5"/>
        <v>38694</v>
      </c>
      <c r="X97" s="150">
        <f t="shared" si="5"/>
        <v>9379</v>
      </c>
      <c r="Y97" s="150">
        <f t="shared" si="5"/>
        <v>40246</v>
      </c>
      <c r="Z97" s="150">
        <f t="shared" si="5"/>
        <v>12741.999999999998</v>
      </c>
      <c r="AA97" s="150">
        <f t="shared" si="5"/>
        <v>36349</v>
      </c>
      <c r="AB97" s="150">
        <f t="shared" si="5"/>
        <v>32695</v>
      </c>
      <c r="AC97" s="150">
        <f t="shared" si="5"/>
        <v>5230</v>
      </c>
      <c r="AD97" s="150">
        <f t="shared" si="5"/>
        <v>46629</v>
      </c>
      <c r="AE97" s="150">
        <f t="shared" si="5"/>
        <v>512231</v>
      </c>
      <c r="AF97" s="150">
        <f t="shared" si="5"/>
        <v>45485</v>
      </c>
      <c r="AG97" s="150">
        <f t="shared" si="5"/>
        <v>124981.99999999999</v>
      </c>
      <c r="AH97" s="150">
        <f t="shared" si="5"/>
        <v>85575</v>
      </c>
      <c r="AI97" s="150">
        <f t="shared" si="5"/>
        <v>71242</v>
      </c>
      <c r="AJ97" s="150">
        <f t="shared" si="5"/>
        <v>175954</v>
      </c>
      <c r="AK97" s="150">
        <f t="shared" si="5"/>
        <v>30906</v>
      </c>
      <c r="AL97" s="150">
        <f t="shared" si="5"/>
        <v>82398</v>
      </c>
      <c r="AM97" s="150">
        <f t="shared" si="5"/>
        <v>11120.000000000002</v>
      </c>
      <c r="AN97" s="150">
        <f t="shared" si="5"/>
        <v>66080</v>
      </c>
      <c r="AO97" s="150">
        <f t="shared" si="5"/>
        <v>25289.999999999996</v>
      </c>
      <c r="AP97" s="150">
        <f t="shared" si="5"/>
        <v>14306</v>
      </c>
      <c r="AQ97" s="150">
        <f t="shared" si="5"/>
        <v>44114</v>
      </c>
      <c r="AR97" s="150">
        <f t="shared" si="5"/>
        <v>100149</v>
      </c>
      <c r="AS97" s="150">
        <f t="shared" si="5"/>
        <v>62287</v>
      </c>
      <c r="AT97" s="150">
        <f t="shared" si="5"/>
        <v>10725</v>
      </c>
      <c r="AU97" s="150">
        <f t="shared" si="5"/>
        <v>12506</v>
      </c>
      <c r="AV97" s="150">
        <f t="shared" si="5"/>
        <v>105802</v>
      </c>
      <c r="AW97" s="150">
        <f t="shared" si="5"/>
        <v>57357</v>
      </c>
      <c r="AX97" s="150">
        <f t="shared" si="5"/>
        <v>28518</v>
      </c>
      <c r="AY97" s="150">
        <f t="shared" si="5"/>
        <v>76388</v>
      </c>
      <c r="AZ97" s="150">
        <f t="shared" si="5"/>
        <v>13442</v>
      </c>
      <c r="BA97" s="150">
        <f t="shared" si="5"/>
        <v>21404</v>
      </c>
      <c r="BB97" s="150">
        <f t="shared" si="5"/>
        <v>15009</v>
      </c>
      <c r="BC97" s="150">
        <f t="shared" si="5"/>
        <v>30675</v>
      </c>
      <c r="BD97" s="150">
        <f t="shared" si="5"/>
        <v>12436</v>
      </c>
      <c r="BE97" s="150">
        <f t="shared" si="5"/>
        <v>14091</v>
      </c>
      <c r="BF97" s="150">
        <f t="shared" si="5"/>
        <v>34707</v>
      </c>
      <c r="BG97" s="150">
        <f t="shared" si="5"/>
        <v>191705</v>
      </c>
      <c r="BH97" s="150">
        <f t="shared" si="5"/>
        <v>45263</v>
      </c>
      <c r="BI97" s="150">
        <f t="shared" si="5"/>
        <v>76549</v>
      </c>
      <c r="BJ97" s="150">
        <f t="shared" si="5"/>
        <v>53380</v>
      </c>
      <c r="BK97" s="150">
        <f t="shared" si="5"/>
        <v>28058</v>
      </c>
      <c r="BL97" s="150">
        <f t="shared" si="5"/>
        <v>13260.999999999998</v>
      </c>
      <c r="BM97" s="150">
        <f t="shared" si="5"/>
        <v>25141</v>
      </c>
      <c r="BN97" s="150">
        <f t="shared" si="5"/>
        <v>1414.9999999999998</v>
      </c>
      <c r="BO97" s="150">
        <f t="shared" si="5"/>
        <v>9257</v>
      </c>
      <c r="BP97" s="150">
        <f t="shared" si="5"/>
        <v>0</v>
      </c>
      <c r="BQ97" s="151"/>
      <c r="BR97" s="142">
        <f>BR94+BR95+BR96</f>
        <v>3547911</v>
      </c>
      <c r="BS97" s="152">
        <f>SUM(BS94:BS96)</f>
        <v>1746711</v>
      </c>
      <c r="BT97" s="152">
        <f>SUM(BT94:BT96)</f>
        <v>109789</v>
      </c>
      <c r="BU97" s="152">
        <f>SUM(BU94:BU96)</f>
        <v>1034723</v>
      </c>
      <c r="BV97" s="107">
        <f>BS97+BT97+BU97</f>
        <v>2891223</v>
      </c>
      <c r="BW97" s="153">
        <f>SUM(BW94:BW96)</f>
        <v>1054063</v>
      </c>
      <c r="BX97" s="153"/>
      <c r="BY97" s="153">
        <f>SUM(BY94:BY96)</f>
        <v>160038</v>
      </c>
      <c r="BZ97" s="153">
        <f>SUM(BZ94:BZ96)</f>
        <v>160038</v>
      </c>
      <c r="CA97" s="153">
        <f>SUM(CA94:CA96)</f>
        <v>1214101</v>
      </c>
      <c r="CB97" s="153"/>
      <c r="CC97" s="153"/>
      <c r="CD97" s="153"/>
      <c r="CE97" s="153"/>
      <c r="CF97" s="146">
        <f>SUM(CF94:CF96)</f>
        <v>3181752</v>
      </c>
      <c r="CG97" s="146">
        <f>SUM(CG94:CG96)</f>
        <v>7287076</v>
      </c>
      <c r="CH97" s="154">
        <f>SUM(CH94:CH96)</f>
        <v>10834987</v>
      </c>
      <c r="CI97" s="120"/>
    </row>
    <row r="98" spans="1:87" customFormat="1" ht="14.25" customHeight="1" x14ac:dyDescent="0.2"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  <c r="BM98" s="155"/>
      <c r="BN98" s="155"/>
      <c r="BO98" s="155"/>
      <c r="BP98" s="155"/>
      <c r="BQ98" s="156"/>
      <c r="BR98" s="155"/>
      <c r="BS98" s="155"/>
      <c r="BT98" s="155"/>
      <c r="BU98" s="155"/>
      <c r="BV98" s="155"/>
      <c r="BW98" s="155"/>
      <c r="BX98" s="155"/>
      <c r="BY98" s="155"/>
      <c r="BZ98" s="155"/>
      <c r="CA98" s="155"/>
      <c r="CB98" s="155"/>
      <c r="CC98" s="155"/>
      <c r="CD98" s="155"/>
      <c r="CE98" s="155"/>
      <c r="CF98" s="155"/>
      <c r="CG98" s="155"/>
      <c r="CH98" s="155"/>
    </row>
    <row r="99" spans="1:87" x14ac:dyDescent="0.2">
      <c r="A99" s="121" t="s">
        <v>259</v>
      </c>
      <c r="B99" s="100">
        <v>1</v>
      </c>
      <c r="C99" s="157" t="s">
        <v>251</v>
      </c>
      <c r="D99" s="158" t="s">
        <v>260</v>
      </c>
      <c r="E99" s="159">
        <v>6802</v>
      </c>
      <c r="F99" s="159">
        <v>1848</v>
      </c>
      <c r="G99" s="159">
        <v>11824</v>
      </c>
      <c r="H99" s="159">
        <v>94309</v>
      </c>
      <c r="I99" s="159">
        <v>33994</v>
      </c>
      <c r="J99" s="159">
        <v>2624</v>
      </c>
      <c r="K99" s="159">
        <v>8705</v>
      </c>
      <c r="L99" s="159">
        <v>2187</v>
      </c>
      <c r="M99" s="159">
        <v>2425</v>
      </c>
      <c r="N99" s="159"/>
      <c r="O99" s="159"/>
      <c r="P99" s="159">
        <v>14301</v>
      </c>
      <c r="Q99" s="159">
        <v>3471</v>
      </c>
      <c r="R99" s="159">
        <v>7660</v>
      </c>
      <c r="S99" s="159">
        <v>9483</v>
      </c>
      <c r="T99" s="159">
        <v>17599</v>
      </c>
      <c r="U99" s="159">
        <v>8800</v>
      </c>
      <c r="V99" s="159">
        <v>7140</v>
      </c>
      <c r="W99" s="159">
        <v>16418</v>
      </c>
      <c r="X99" s="159">
        <v>2628</v>
      </c>
      <c r="Y99" s="159">
        <v>13123</v>
      </c>
      <c r="Z99" s="159">
        <v>5622</v>
      </c>
      <c r="AA99" s="159">
        <v>16972</v>
      </c>
      <c r="AB99" s="159">
        <v>20155</v>
      </c>
      <c r="AC99" s="159">
        <v>2542</v>
      </c>
      <c r="AD99" s="159">
        <v>12099</v>
      </c>
      <c r="AE99" s="159">
        <v>174428</v>
      </c>
      <c r="AF99" s="159">
        <v>35435</v>
      </c>
      <c r="AG99" s="159">
        <v>88793</v>
      </c>
      <c r="AH99" s="159">
        <v>80272</v>
      </c>
      <c r="AI99" s="159">
        <v>40157</v>
      </c>
      <c r="AJ99" s="159">
        <v>24117</v>
      </c>
      <c r="AK99" s="159">
        <v>7442</v>
      </c>
      <c r="AL99" s="159">
        <v>24071</v>
      </c>
      <c r="AM99" s="159">
        <v>9055</v>
      </c>
      <c r="AN99" s="159">
        <v>41099</v>
      </c>
      <c r="AO99" s="159">
        <v>19476</v>
      </c>
      <c r="AP99" s="159">
        <v>5667</v>
      </c>
      <c r="AQ99" s="159">
        <v>12572</v>
      </c>
      <c r="AR99" s="159">
        <v>71112</v>
      </c>
      <c r="AS99" s="159">
        <v>34161</v>
      </c>
      <c r="AT99" s="159">
        <v>12294</v>
      </c>
      <c r="AU99" s="159">
        <v>13803</v>
      </c>
      <c r="AV99" s="159">
        <v>25102</v>
      </c>
      <c r="AW99" s="159">
        <v>0</v>
      </c>
      <c r="AX99" s="159">
        <v>44690</v>
      </c>
      <c r="AY99" s="159">
        <v>57168</v>
      </c>
      <c r="AZ99" s="159">
        <v>12879</v>
      </c>
      <c r="BA99" s="159">
        <v>6945</v>
      </c>
      <c r="BB99" s="159">
        <v>9560</v>
      </c>
      <c r="BC99" s="159">
        <v>6505</v>
      </c>
      <c r="BD99" s="159">
        <v>38098</v>
      </c>
      <c r="BE99" s="159">
        <v>2727</v>
      </c>
      <c r="BF99" s="159">
        <v>33116</v>
      </c>
      <c r="BG99" s="159">
        <v>170420</v>
      </c>
      <c r="BH99" s="159">
        <v>153431</v>
      </c>
      <c r="BI99" s="159">
        <v>158297</v>
      </c>
      <c r="BJ99" s="159">
        <v>213111</v>
      </c>
      <c r="BK99" s="159">
        <v>12863</v>
      </c>
      <c r="BL99" s="159">
        <v>10301</v>
      </c>
      <c r="BM99" s="159">
        <v>17833</v>
      </c>
      <c r="BN99" s="159">
        <v>886</v>
      </c>
      <c r="BO99" s="159">
        <v>8290</v>
      </c>
      <c r="BP99" s="159">
        <v>329</v>
      </c>
      <c r="BQ99" s="160"/>
      <c r="BR99" s="109">
        <v>1999236</v>
      </c>
      <c r="BS99" s="161"/>
      <c r="BT99" s="161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3"/>
      <c r="CG99" s="164"/>
      <c r="CH99" s="165"/>
    </row>
    <row r="100" spans="1:87" ht="14.25" x14ac:dyDescent="0.2">
      <c r="A100" s="121" t="s">
        <v>261</v>
      </c>
      <c r="B100" s="100">
        <v>1</v>
      </c>
      <c r="C100" s="166" t="s">
        <v>251</v>
      </c>
      <c r="D100" s="167" t="s">
        <v>262</v>
      </c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68"/>
      <c r="BR100" s="118"/>
      <c r="BS100" s="169"/>
      <c r="BT100" s="169"/>
      <c r="BU100" s="170"/>
      <c r="BV100" s="170"/>
      <c r="BW100" s="170"/>
      <c r="BX100" s="170"/>
      <c r="BY100" s="170"/>
      <c r="BZ100" s="170"/>
      <c r="CA100" s="170"/>
      <c r="CB100" s="170"/>
      <c r="CC100" s="171"/>
      <c r="CD100" s="171"/>
      <c r="CE100" s="171"/>
      <c r="CF100" s="172"/>
      <c r="CG100" s="173"/>
      <c r="CH100" s="174"/>
    </row>
    <row r="101" spans="1:87" x14ac:dyDescent="0.2">
      <c r="A101" s="121" t="s">
        <v>263</v>
      </c>
      <c r="B101" s="100">
        <v>1</v>
      </c>
      <c r="C101" s="115" t="s">
        <v>251</v>
      </c>
      <c r="D101" s="175" t="s">
        <v>264</v>
      </c>
      <c r="E101" s="106">
        <v>-16478</v>
      </c>
      <c r="F101" s="106">
        <v>-494</v>
      </c>
      <c r="G101" s="106">
        <v>747</v>
      </c>
      <c r="H101" s="106">
        <v>9685</v>
      </c>
      <c r="I101" s="106">
        <v>-2219</v>
      </c>
      <c r="J101" s="106">
        <v>-311</v>
      </c>
      <c r="K101" s="106">
        <v>-524</v>
      </c>
      <c r="L101" s="106">
        <v>-494</v>
      </c>
      <c r="M101" s="106">
        <v>-77</v>
      </c>
      <c r="N101" s="106"/>
      <c r="O101" s="106"/>
      <c r="P101" s="106">
        <v>-264</v>
      </c>
      <c r="Q101" s="106">
        <v>-77</v>
      </c>
      <c r="R101" s="106">
        <v>103</v>
      </c>
      <c r="S101" s="106">
        <v>-3607</v>
      </c>
      <c r="T101" s="106">
        <v>-176</v>
      </c>
      <c r="U101" s="106">
        <v>-170</v>
      </c>
      <c r="V101" s="106">
        <v>-497</v>
      </c>
      <c r="W101" s="106">
        <v>-525</v>
      </c>
      <c r="X101" s="106">
        <v>6</v>
      </c>
      <c r="Y101" s="106">
        <v>0</v>
      </c>
      <c r="Z101" s="106">
        <v>-66</v>
      </c>
      <c r="AA101" s="106">
        <v>-55</v>
      </c>
      <c r="AB101" s="106">
        <v>4698</v>
      </c>
      <c r="AC101" s="106">
        <v>-118</v>
      </c>
      <c r="AD101" s="106">
        <v>39</v>
      </c>
      <c r="AE101" s="106">
        <v>-3894</v>
      </c>
      <c r="AF101" s="106">
        <v>1082</v>
      </c>
      <c r="AG101" s="106">
        <v>-1140</v>
      </c>
      <c r="AH101" s="106">
        <v>-637</v>
      </c>
      <c r="AI101" s="106">
        <v>-4787</v>
      </c>
      <c r="AJ101" s="106">
        <v>-9170</v>
      </c>
      <c r="AK101" s="106">
        <v>-820</v>
      </c>
      <c r="AL101" s="106">
        <v>-56</v>
      </c>
      <c r="AM101" s="106">
        <v>-909</v>
      </c>
      <c r="AN101" s="106">
        <v>-1122</v>
      </c>
      <c r="AO101" s="106">
        <v>-990</v>
      </c>
      <c r="AP101" s="106">
        <v>-960</v>
      </c>
      <c r="AQ101" s="106">
        <v>198</v>
      </c>
      <c r="AR101" s="106">
        <v>-1806</v>
      </c>
      <c r="AS101" s="106">
        <v>44</v>
      </c>
      <c r="AT101" s="106">
        <v>712</v>
      </c>
      <c r="AU101" s="106">
        <v>389</v>
      </c>
      <c r="AV101" s="106">
        <v>1680</v>
      </c>
      <c r="AW101" s="106">
        <v>8083</v>
      </c>
      <c r="AX101" s="106">
        <v>-469</v>
      </c>
      <c r="AY101" s="106">
        <v>-1256</v>
      </c>
      <c r="AZ101" s="106">
        <v>-1734</v>
      </c>
      <c r="BA101" s="106">
        <v>-41</v>
      </c>
      <c r="BB101" s="106">
        <v>-460</v>
      </c>
      <c r="BC101" s="106">
        <v>304</v>
      </c>
      <c r="BD101" s="106">
        <v>-138</v>
      </c>
      <c r="BE101" s="106">
        <v>-227</v>
      </c>
      <c r="BF101" s="106">
        <v>-155</v>
      </c>
      <c r="BG101" s="106">
        <v>143</v>
      </c>
      <c r="BH101" s="106">
        <v>-2370</v>
      </c>
      <c r="BI101" s="106">
        <v>-367</v>
      </c>
      <c r="BJ101" s="106">
        <v>-3962</v>
      </c>
      <c r="BK101" s="106">
        <v>-1734</v>
      </c>
      <c r="BL101" s="106">
        <v>-417</v>
      </c>
      <c r="BM101" s="106">
        <v>-223</v>
      </c>
      <c r="BN101" s="106">
        <v>3</v>
      </c>
      <c r="BO101" s="106">
        <v>29</v>
      </c>
      <c r="BP101" s="106">
        <v>0</v>
      </c>
      <c r="BQ101" s="176"/>
      <c r="BR101" s="118">
        <v>-38051</v>
      </c>
      <c r="BS101" s="177"/>
      <c r="BT101" s="177"/>
      <c r="BU101" s="171"/>
      <c r="BV101" s="171"/>
      <c r="BW101" s="171"/>
      <c r="BX101" s="171"/>
      <c r="BY101" s="171"/>
      <c r="BZ101" s="171"/>
      <c r="CA101" s="171"/>
      <c r="CB101" s="171"/>
      <c r="CC101" s="171"/>
      <c r="CD101" s="171"/>
      <c r="CE101" s="171"/>
      <c r="CF101" s="172"/>
      <c r="CG101" s="173"/>
      <c r="CH101" s="178"/>
    </row>
    <row r="102" spans="1:87" x14ac:dyDescent="0.2">
      <c r="A102" s="121" t="s">
        <v>265</v>
      </c>
      <c r="B102" s="100">
        <v>1</v>
      </c>
      <c r="C102" s="115" t="s">
        <v>251</v>
      </c>
      <c r="D102" s="175" t="s">
        <v>266</v>
      </c>
      <c r="E102" s="106">
        <v>11596</v>
      </c>
      <c r="F102" s="106">
        <v>1643</v>
      </c>
      <c r="G102" s="106">
        <v>7366</v>
      </c>
      <c r="H102" s="106">
        <v>174267</v>
      </c>
      <c r="I102" s="106">
        <v>11356</v>
      </c>
      <c r="J102" s="106">
        <v>442</v>
      </c>
      <c r="K102" s="106">
        <v>1747</v>
      </c>
      <c r="L102" s="106">
        <v>1516</v>
      </c>
      <c r="M102" s="106">
        <v>519</v>
      </c>
      <c r="N102" s="106"/>
      <c r="O102" s="106"/>
      <c r="P102" s="106">
        <v>9820</v>
      </c>
      <c r="Q102" s="106">
        <v>1042</v>
      </c>
      <c r="R102" s="106">
        <v>2256</v>
      </c>
      <c r="S102" s="106">
        <v>5485</v>
      </c>
      <c r="T102" s="106">
        <v>3193</v>
      </c>
      <c r="U102" s="106">
        <v>3120</v>
      </c>
      <c r="V102" s="106">
        <v>1448</v>
      </c>
      <c r="W102" s="106">
        <v>2955</v>
      </c>
      <c r="X102" s="106">
        <v>739</v>
      </c>
      <c r="Y102" s="106">
        <v>2076</v>
      </c>
      <c r="Z102" s="106">
        <v>1240</v>
      </c>
      <c r="AA102" s="106">
        <v>2343</v>
      </c>
      <c r="AB102" s="106">
        <v>26224</v>
      </c>
      <c r="AC102" s="106">
        <v>4191</v>
      </c>
      <c r="AD102" s="106">
        <v>7763</v>
      </c>
      <c r="AE102" s="106">
        <v>20262</v>
      </c>
      <c r="AF102" s="106">
        <v>3744</v>
      </c>
      <c r="AG102" s="106">
        <v>13521</v>
      </c>
      <c r="AH102" s="106">
        <v>9432</v>
      </c>
      <c r="AI102" s="106">
        <v>10583</v>
      </c>
      <c r="AJ102" s="106">
        <v>24541</v>
      </c>
      <c r="AK102" s="106">
        <v>2545</v>
      </c>
      <c r="AL102" s="106">
        <v>7087</v>
      </c>
      <c r="AM102" s="106">
        <v>1121</v>
      </c>
      <c r="AN102" s="106">
        <v>4370</v>
      </c>
      <c r="AO102" s="106">
        <v>6510</v>
      </c>
      <c r="AP102" s="106">
        <v>2346</v>
      </c>
      <c r="AQ102" s="106">
        <v>15107</v>
      </c>
      <c r="AR102" s="106">
        <v>17837</v>
      </c>
      <c r="AS102" s="106">
        <v>7052</v>
      </c>
      <c r="AT102" s="106">
        <v>5258</v>
      </c>
      <c r="AU102" s="106">
        <v>907</v>
      </c>
      <c r="AV102" s="106">
        <v>35849</v>
      </c>
      <c r="AW102" s="106">
        <v>126755</v>
      </c>
      <c r="AX102" s="106">
        <v>3280</v>
      </c>
      <c r="AY102" s="106">
        <v>7937</v>
      </c>
      <c r="AZ102" s="106">
        <v>8610</v>
      </c>
      <c r="BA102" s="106">
        <v>627</v>
      </c>
      <c r="BB102" s="106">
        <v>1275</v>
      </c>
      <c r="BC102" s="106">
        <v>9348</v>
      </c>
      <c r="BD102" s="106">
        <v>340</v>
      </c>
      <c r="BE102" s="106">
        <v>331</v>
      </c>
      <c r="BF102" s="106">
        <v>2793</v>
      </c>
      <c r="BG102" s="106">
        <v>87504</v>
      </c>
      <c r="BH102" s="106">
        <v>40073</v>
      </c>
      <c r="BI102" s="106">
        <v>20786</v>
      </c>
      <c r="BJ102" s="106">
        <v>12148</v>
      </c>
      <c r="BK102" s="106">
        <v>2787</v>
      </c>
      <c r="BL102" s="106">
        <v>3832</v>
      </c>
      <c r="BM102" s="106">
        <v>2182</v>
      </c>
      <c r="BN102" s="106">
        <v>67</v>
      </c>
      <c r="BO102" s="106">
        <v>976</v>
      </c>
      <c r="BP102" s="106">
        <v>0</v>
      </c>
      <c r="BQ102" s="176"/>
      <c r="BR102" s="118">
        <v>804070</v>
      </c>
      <c r="BS102" s="177"/>
      <c r="BT102" s="177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/>
      <c r="CE102" s="171"/>
      <c r="CF102" s="172"/>
      <c r="CG102" s="173"/>
      <c r="CH102" s="178"/>
    </row>
    <row r="103" spans="1:87" x14ac:dyDescent="0.2">
      <c r="A103" s="121" t="s">
        <v>267</v>
      </c>
      <c r="B103" s="100">
        <v>1</v>
      </c>
      <c r="C103" s="179" t="s">
        <v>251</v>
      </c>
      <c r="D103" s="180" t="s">
        <v>268</v>
      </c>
      <c r="E103" s="106">
        <v>16238</v>
      </c>
      <c r="F103" s="106">
        <v>5290</v>
      </c>
      <c r="G103" s="106">
        <v>47318</v>
      </c>
      <c r="H103" s="106">
        <v>1783619</v>
      </c>
      <c r="I103" s="106">
        <v>10130</v>
      </c>
      <c r="J103" s="106">
        <v>1344</v>
      </c>
      <c r="K103" s="106">
        <v>2777</v>
      </c>
      <c r="L103" s="106">
        <v>1566</v>
      </c>
      <c r="M103" s="106">
        <v>233</v>
      </c>
      <c r="N103" s="106"/>
      <c r="O103" s="106"/>
      <c r="P103" s="106">
        <v>15380</v>
      </c>
      <c r="Q103" s="106">
        <v>814</v>
      </c>
      <c r="R103" s="106">
        <v>2645</v>
      </c>
      <c r="S103" s="106">
        <v>15387</v>
      </c>
      <c r="T103" s="106">
        <v>4675</v>
      </c>
      <c r="U103" s="106">
        <v>3475</v>
      </c>
      <c r="V103" s="106">
        <v>-46</v>
      </c>
      <c r="W103" s="106">
        <v>1189</v>
      </c>
      <c r="X103" s="106">
        <v>853</v>
      </c>
      <c r="Y103" s="106">
        <v>-46</v>
      </c>
      <c r="Z103" s="106">
        <v>1898</v>
      </c>
      <c r="AA103" s="106">
        <v>2195</v>
      </c>
      <c r="AB103" s="106">
        <v>146520</v>
      </c>
      <c r="AC103" s="106">
        <v>178</v>
      </c>
      <c r="AD103" s="106">
        <v>3149</v>
      </c>
      <c r="AE103" s="106">
        <v>56432</v>
      </c>
      <c r="AF103" s="106">
        <v>9612</v>
      </c>
      <c r="AG103" s="106">
        <v>60159</v>
      </c>
      <c r="AH103" s="106">
        <v>17779</v>
      </c>
      <c r="AI103" s="106">
        <v>16262</v>
      </c>
      <c r="AJ103" s="106">
        <v>2025</v>
      </c>
      <c r="AK103" s="106">
        <v>-6334</v>
      </c>
      <c r="AL103" s="106">
        <v>3005</v>
      </c>
      <c r="AM103" s="106">
        <v>16</v>
      </c>
      <c r="AN103" s="106">
        <v>12629</v>
      </c>
      <c r="AO103" s="106">
        <v>1204</v>
      </c>
      <c r="AP103" s="106">
        <v>1809</v>
      </c>
      <c r="AQ103" s="106">
        <v>9613</v>
      </c>
      <c r="AR103" s="106">
        <v>7520</v>
      </c>
      <c r="AS103" s="106">
        <v>75148</v>
      </c>
      <c r="AT103" s="106">
        <v>11155</v>
      </c>
      <c r="AU103" s="106">
        <v>8461</v>
      </c>
      <c r="AV103" s="106">
        <v>71896</v>
      </c>
      <c r="AW103" s="106">
        <v>22236</v>
      </c>
      <c r="AX103" s="106">
        <v>20449</v>
      </c>
      <c r="AY103" s="106">
        <v>17222</v>
      </c>
      <c r="AZ103" s="106">
        <v>3501</v>
      </c>
      <c r="BA103" s="106">
        <v>1033</v>
      </c>
      <c r="BB103" s="106">
        <v>3683</v>
      </c>
      <c r="BC103" s="106">
        <v>12810</v>
      </c>
      <c r="BD103" s="106">
        <v>-2884</v>
      </c>
      <c r="BE103" s="106">
        <v>725</v>
      </c>
      <c r="BF103" s="106">
        <v>3366</v>
      </c>
      <c r="BG103" s="106">
        <v>0</v>
      </c>
      <c r="BH103" s="106">
        <v>2543</v>
      </c>
      <c r="BI103" s="106">
        <v>16814</v>
      </c>
      <c r="BJ103" s="106">
        <v>838</v>
      </c>
      <c r="BK103" s="106">
        <v>6025</v>
      </c>
      <c r="BL103" s="106">
        <v>2663</v>
      </c>
      <c r="BM103" s="106">
        <v>843</v>
      </c>
      <c r="BN103" s="106">
        <v>199</v>
      </c>
      <c r="BO103" s="106">
        <v>5409</v>
      </c>
      <c r="BP103" s="106">
        <v>0</v>
      </c>
      <c r="BQ103" s="181"/>
      <c r="BR103" s="118">
        <v>2542647</v>
      </c>
      <c r="BS103" s="182"/>
      <c r="BT103" s="182"/>
      <c r="BU103" s="183"/>
      <c r="BV103" s="183"/>
      <c r="BW103" s="183"/>
      <c r="BX103" s="183"/>
      <c r="BY103" s="183"/>
      <c r="BZ103" s="183"/>
      <c r="CA103" s="183"/>
      <c r="CB103" s="183"/>
      <c r="CC103" s="183"/>
      <c r="CD103" s="183"/>
      <c r="CE103" s="183"/>
      <c r="CF103" s="184"/>
      <c r="CG103" s="185"/>
      <c r="CH103" s="186"/>
    </row>
    <row r="104" spans="1:87" x14ac:dyDescent="0.2">
      <c r="A104" s="187" t="s">
        <v>269</v>
      </c>
      <c r="B104" s="100">
        <v>1</v>
      </c>
      <c r="C104" s="188" t="s">
        <v>251</v>
      </c>
      <c r="D104" s="189" t="s">
        <v>270</v>
      </c>
      <c r="E104" s="190">
        <v>27834</v>
      </c>
      <c r="F104" s="190">
        <v>6933</v>
      </c>
      <c r="G104" s="190">
        <v>54684</v>
      </c>
      <c r="H104" s="190">
        <v>1957886</v>
      </c>
      <c r="I104" s="190">
        <v>21486</v>
      </c>
      <c r="J104" s="190">
        <v>1786</v>
      </c>
      <c r="K104" s="190">
        <v>4524</v>
      </c>
      <c r="L104" s="190">
        <v>3082</v>
      </c>
      <c r="M104" s="190">
        <v>752</v>
      </c>
      <c r="N104" s="190"/>
      <c r="O104" s="190"/>
      <c r="P104" s="190">
        <v>25200</v>
      </c>
      <c r="Q104" s="190">
        <v>1856</v>
      </c>
      <c r="R104" s="190">
        <v>4901</v>
      </c>
      <c r="S104" s="190">
        <v>20872</v>
      </c>
      <c r="T104" s="190">
        <v>7868</v>
      </c>
      <c r="U104" s="190">
        <v>6595</v>
      </c>
      <c r="V104" s="190">
        <v>1402</v>
      </c>
      <c r="W104" s="190">
        <v>4144</v>
      </c>
      <c r="X104" s="190">
        <v>1592</v>
      </c>
      <c r="Y104" s="190">
        <v>2030</v>
      </c>
      <c r="Z104" s="190">
        <v>3138</v>
      </c>
      <c r="AA104" s="190">
        <v>4538</v>
      </c>
      <c r="AB104" s="190">
        <v>172744</v>
      </c>
      <c r="AC104" s="190">
        <v>4369</v>
      </c>
      <c r="AD104" s="190">
        <v>10912</v>
      </c>
      <c r="AE104" s="190">
        <v>76694</v>
      </c>
      <c r="AF104" s="190">
        <v>13356</v>
      </c>
      <c r="AG104" s="190">
        <v>73680</v>
      </c>
      <c r="AH104" s="190">
        <v>27211</v>
      </c>
      <c r="AI104" s="190">
        <v>26845</v>
      </c>
      <c r="AJ104" s="190">
        <v>26566</v>
      </c>
      <c r="AK104" s="190">
        <v>-3789</v>
      </c>
      <c r="AL104" s="190">
        <v>10092</v>
      </c>
      <c r="AM104" s="190">
        <v>1137</v>
      </c>
      <c r="AN104" s="190">
        <v>16999</v>
      </c>
      <c r="AO104" s="190">
        <v>7714</v>
      </c>
      <c r="AP104" s="190">
        <v>4155</v>
      </c>
      <c r="AQ104" s="190">
        <v>24720</v>
      </c>
      <c r="AR104" s="190">
        <v>25357</v>
      </c>
      <c r="AS104" s="190">
        <v>82200</v>
      </c>
      <c r="AT104" s="190">
        <v>16413</v>
      </c>
      <c r="AU104" s="190">
        <v>9368</v>
      </c>
      <c r="AV104" s="190">
        <v>107745</v>
      </c>
      <c r="AW104" s="190">
        <v>148991</v>
      </c>
      <c r="AX104" s="190">
        <v>23729</v>
      </c>
      <c r="AY104" s="190">
        <v>25159</v>
      </c>
      <c r="AZ104" s="190">
        <v>12111</v>
      </c>
      <c r="BA104" s="190">
        <v>1660</v>
      </c>
      <c r="BB104" s="190">
        <v>4958</v>
      </c>
      <c r="BC104" s="190">
        <v>22158</v>
      </c>
      <c r="BD104" s="190">
        <v>-2544</v>
      </c>
      <c r="BE104" s="190">
        <v>1056</v>
      </c>
      <c r="BF104" s="190">
        <v>6159</v>
      </c>
      <c r="BG104" s="190">
        <v>87504</v>
      </c>
      <c r="BH104" s="190">
        <v>42616</v>
      </c>
      <c r="BI104" s="190">
        <v>37600</v>
      </c>
      <c r="BJ104" s="190">
        <v>12986</v>
      </c>
      <c r="BK104" s="190">
        <v>8812</v>
      </c>
      <c r="BL104" s="190">
        <v>6495</v>
      </c>
      <c r="BM104" s="190">
        <v>3025</v>
      </c>
      <c r="BN104" s="190">
        <v>266</v>
      </c>
      <c r="BO104" s="190">
        <v>6385</v>
      </c>
      <c r="BP104" s="190">
        <v>0</v>
      </c>
      <c r="BQ104" s="191"/>
      <c r="BR104" s="192">
        <v>3346717</v>
      </c>
      <c r="BS104" s="182"/>
      <c r="BT104" s="182"/>
      <c r="BU104" s="183"/>
      <c r="BV104" s="183"/>
      <c r="BW104" s="183"/>
      <c r="BX104" s="183"/>
      <c r="BY104" s="183"/>
      <c r="BZ104" s="183"/>
      <c r="CA104" s="183"/>
      <c r="CB104" s="183"/>
      <c r="CC104" s="183"/>
      <c r="CD104" s="183"/>
      <c r="CE104" s="183"/>
      <c r="CF104" s="184"/>
      <c r="CG104" s="185"/>
      <c r="CH104" s="186"/>
    </row>
    <row r="105" spans="1:87" x14ac:dyDescent="0.2">
      <c r="A105" s="121" t="s">
        <v>271</v>
      </c>
      <c r="B105" s="100">
        <v>1</v>
      </c>
      <c r="C105" s="188" t="s">
        <v>251</v>
      </c>
      <c r="D105" s="189" t="s">
        <v>272</v>
      </c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90"/>
      <c r="BO105" s="190"/>
      <c r="BP105" s="190"/>
      <c r="BQ105" s="191"/>
      <c r="BR105" s="192"/>
      <c r="BS105" s="182"/>
      <c r="BT105" s="182"/>
      <c r="BU105" s="183"/>
      <c r="BV105" s="183"/>
      <c r="BW105" s="183"/>
      <c r="BX105" s="183"/>
      <c r="BY105" s="183"/>
      <c r="BZ105" s="183"/>
      <c r="CA105" s="183"/>
      <c r="CB105" s="183"/>
      <c r="CC105" s="183"/>
      <c r="CD105" s="183"/>
      <c r="CE105" s="183"/>
      <c r="CF105" s="184"/>
      <c r="CG105" s="185"/>
      <c r="CH105" s="186"/>
    </row>
    <row r="106" spans="1:87" x14ac:dyDescent="0.2">
      <c r="A106" s="121" t="s">
        <v>273</v>
      </c>
      <c r="B106" s="100">
        <v>1</v>
      </c>
      <c r="C106" s="122" t="s">
        <v>251</v>
      </c>
      <c r="D106" s="193" t="s">
        <v>274</v>
      </c>
      <c r="E106" s="194">
        <v>18158</v>
      </c>
      <c r="F106" s="194">
        <v>8287</v>
      </c>
      <c r="G106" s="194">
        <v>67255</v>
      </c>
      <c r="H106" s="194">
        <v>2061880</v>
      </c>
      <c r="I106" s="194">
        <v>53261</v>
      </c>
      <c r="J106" s="194">
        <v>4099</v>
      </c>
      <c r="K106" s="194">
        <v>12705</v>
      </c>
      <c r="L106" s="194">
        <v>4775</v>
      </c>
      <c r="M106" s="194">
        <v>3100</v>
      </c>
      <c r="N106" s="194"/>
      <c r="O106" s="194"/>
      <c r="P106" s="194">
        <v>39237</v>
      </c>
      <c r="Q106" s="194">
        <v>5250</v>
      </c>
      <c r="R106" s="194">
        <v>12664</v>
      </c>
      <c r="S106" s="194">
        <v>26748</v>
      </c>
      <c r="T106" s="194">
        <v>25291</v>
      </c>
      <c r="U106" s="194">
        <v>15225</v>
      </c>
      <c r="V106" s="194">
        <v>8045</v>
      </c>
      <c r="W106" s="194">
        <v>20037</v>
      </c>
      <c r="X106" s="194">
        <v>4226</v>
      </c>
      <c r="Y106" s="194">
        <v>15153</v>
      </c>
      <c r="Z106" s="194">
        <v>8694</v>
      </c>
      <c r="AA106" s="194">
        <v>21455</v>
      </c>
      <c r="AB106" s="194">
        <v>197597</v>
      </c>
      <c r="AC106" s="194">
        <v>6793</v>
      </c>
      <c r="AD106" s="194">
        <v>23050</v>
      </c>
      <c r="AE106" s="194">
        <v>247228</v>
      </c>
      <c r="AF106" s="194">
        <v>49873</v>
      </c>
      <c r="AG106" s="194">
        <v>161333</v>
      </c>
      <c r="AH106" s="194">
        <v>106846</v>
      </c>
      <c r="AI106" s="194">
        <v>62215</v>
      </c>
      <c r="AJ106" s="194">
        <v>41513</v>
      </c>
      <c r="AK106" s="194">
        <v>2833</v>
      </c>
      <c r="AL106" s="194">
        <v>34107</v>
      </c>
      <c r="AM106" s="194">
        <v>9283</v>
      </c>
      <c r="AN106" s="194">
        <v>56976</v>
      </c>
      <c r="AO106" s="194">
        <v>26200</v>
      </c>
      <c r="AP106" s="194">
        <v>8862</v>
      </c>
      <c r="AQ106" s="194">
        <v>37490</v>
      </c>
      <c r="AR106" s="194">
        <v>94663</v>
      </c>
      <c r="AS106" s="194">
        <v>116405</v>
      </c>
      <c r="AT106" s="194">
        <v>29419</v>
      </c>
      <c r="AU106" s="194">
        <v>23560</v>
      </c>
      <c r="AV106" s="194">
        <v>134527</v>
      </c>
      <c r="AW106" s="194">
        <v>157074</v>
      </c>
      <c r="AX106" s="194">
        <v>67950</v>
      </c>
      <c r="AY106" s="194">
        <v>81071</v>
      </c>
      <c r="AZ106" s="194">
        <v>23256</v>
      </c>
      <c r="BA106" s="194">
        <v>8564</v>
      </c>
      <c r="BB106" s="194">
        <v>14058</v>
      </c>
      <c r="BC106" s="194">
        <v>28967</v>
      </c>
      <c r="BD106" s="194">
        <v>35416</v>
      </c>
      <c r="BE106" s="194">
        <v>3556</v>
      </c>
      <c r="BF106" s="194">
        <v>39120</v>
      </c>
      <c r="BG106" s="194">
        <v>258067</v>
      </c>
      <c r="BH106" s="194">
        <v>193677</v>
      </c>
      <c r="BI106" s="194">
        <v>195530</v>
      </c>
      <c r="BJ106" s="194">
        <v>222135</v>
      </c>
      <c r="BK106" s="194">
        <v>19941</v>
      </c>
      <c r="BL106" s="194">
        <v>16379</v>
      </c>
      <c r="BM106" s="194">
        <v>20635</v>
      </c>
      <c r="BN106" s="194">
        <v>1155</v>
      </c>
      <c r="BO106" s="194">
        <v>14704</v>
      </c>
      <c r="BP106" s="194">
        <v>329</v>
      </c>
      <c r="BQ106" s="124"/>
      <c r="BR106" s="105">
        <v>5307902</v>
      </c>
      <c r="BS106" s="195"/>
      <c r="BT106" s="195"/>
      <c r="BU106" s="196"/>
      <c r="BV106" s="196"/>
      <c r="BW106" s="196"/>
      <c r="BX106" s="196"/>
      <c r="BY106" s="196"/>
      <c r="BZ106" s="196"/>
      <c r="CA106" s="196"/>
      <c r="CB106" s="196"/>
      <c r="CC106" s="196"/>
      <c r="CD106" s="196"/>
      <c r="CE106" s="196"/>
      <c r="CF106" s="197"/>
      <c r="CG106" s="198"/>
      <c r="CH106" s="199"/>
    </row>
    <row r="107" spans="1:87" ht="13.5" thickBot="1" x14ac:dyDescent="0.25">
      <c r="A107" s="121" t="s">
        <v>275</v>
      </c>
      <c r="B107" s="200" t="s">
        <v>276</v>
      </c>
      <c r="C107" s="201" t="s">
        <v>251</v>
      </c>
      <c r="D107" s="202" t="s">
        <v>277</v>
      </c>
      <c r="E107" s="203">
        <f t="shared" ref="E107:BP107" si="6">E97+E106</f>
        <v>48984</v>
      </c>
      <c r="F107" s="203">
        <f t="shared" si="6"/>
        <v>12829</v>
      </c>
      <c r="G107" s="203">
        <f t="shared" si="6"/>
        <v>160188</v>
      </c>
      <c r="H107" s="203">
        <f t="shared" si="6"/>
        <v>2250873</v>
      </c>
      <c r="I107" s="203">
        <f t="shared" si="6"/>
        <v>323941</v>
      </c>
      <c r="J107" s="203">
        <f t="shared" si="6"/>
        <v>10817</v>
      </c>
      <c r="K107" s="203">
        <f t="shared" si="6"/>
        <v>43088</v>
      </c>
      <c r="L107" s="203">
        <f t="shared" si="6"/>
        <v>22057</v>
      </c>
      <c r="M107" s="203">
        <f t="shared" si="6"/>
        <v>8419</v>
      </c>
      <c r="N107" s="203"/>
      <c r="O107" s="203"/>
      <c r="P107" s="203">
        <f t="shared" si="6"/>
        <v>187487</v>
      </c>
      <c r="Q107" s="203">
        <f t="shared" si="6"/>
        <v>18468</v>
      </c>
      <c r="R107" s="203">
        <f t="shared" si="6"/>
        <v>44590</v>
      </c>
      <c r="S107" s="203">
        <f t="shared" si="6"/>
        <v>103571</v>
      </c>
      <c r="T107" s="203">
        <f t="shared" si="6"/>
        <v>63061</v>
      </c>
      <c r="U107" s="203">
        <f t="shared" si="6"/>
        <v>34745</v>
      </c>
      <c r="V107" s="203">
        <f t="shared" si="6"/>
        <v>29600.999999999996</v>
      </c>
      <c r="W107" s="203">
        <f t="shared" si="6"/>
        <v>58731</v>
      </c>
      <c r="X107" s="203">
        <f t="shared" si="6"/>
        <v>13605</v>
      </c>
      <c r="Y107" s="203">
        <f t="shared" si="6"/>
        <v>55399</v>
      </c>
      <c r="Z107" s="203">
        <f t="shared" si="6"/>
        <v>21436</v>
      </c>
      <c r="AA107" s="203">
        <f t="shared" si="6"/>
        <v>57804</v>
      </c>
      <c r="AB107" s="203">
        <f t="shared" si="6"/>
        <v>230292</v>
      </c>
      <c r="AC107" s="203">
        <f t="shared" si="6"/>
        <v>12023</v>
      </c>
      <c r="AD107" s="203">
        <f t="shared" si="6"/>
        <v>69679</v>
      </c>
      <c r="AE107" s="203">
        <f t="shared" si="6"/>
        <v>759459</v>
      </c>
      <c r="AF107" s="203">
        <f t="shared" si="6"/>
        <v>95358</v>
      </c>
      <c r="AG107" s="203">
        <f t="shared" si="6"/>
        <v>286315</v>
      </c>
      <c r="AH107" s="203">
        <f t="shared" si="6"/>
        <v>192421</v>
      </c>
      <c r="AI107" s="203">
        <f t="shared" si="6"/>
        <v>133457</v>
      </c>
      <c r="AJ107" s="203">
        <f t="shared" si="6"/>
        <v>217467</v>
      </c>
      <c r="AK107" s="203">
        <f t="shared" si="6"/>
        <v>33739</v>
      </c>
      <c r="AL107" s="203">
        <f t="shared" si="6"/>
        <v>116505</v>
      </c>
      <c r="AM107" s="203">
        <f t="shared" si="6"/>
        <v>20403</v>
      </c>
      <c r="AN107" s="203">
        <f t="shared" si="6"/>
        <v>123056</v>
      </c>
      <c r="AO107" s="203">
        <f t="shared" si="6"/>
        <v>51490</v>
      </c>
      <c r="AP107" s="203">
        <f t="shared" si="6"/>
        <v>23168</v>
      </c>
      <c r="AQ107" s="203">
        <f t="shared" si="6"/>
        <v>81604</v>
      </c>
      <c r="AR107" s="203">
        <f t="shared" si="6"/>
        <v>194812</v>
      </c>
      <c r="AS107" s="203">
        <f t="shared" si="6"/>
        <v>178692</v>
      </c>
      <c r="AT107" s="203">
        <f t="shared" si="6"/>
        <v>40144</v>
      </c>
      <c r="AU107" s="203">
        <f t="shared" si="6"/>
        <v>36066</v>
      </c>
      <c r="AV107" s="203">
        <f t="shared" si="6"/>
        <v>240329</v>
      </c>
      <c r="AW107" s="203">
        <f t="shared" si="6"/>
        <v>214431</v>
      </c>
      <c r="AX107" s="203">
        <f t="shared" si="6"/>
        <v>96468</v>
      </c>
      <c r="AY107" s="203">
        <f t="shared" si="6"/>
        <v>157459</v>
      </c>
      <c r="AZ107" s="203">
        <f t="shared" si="6"/>
        <v>36698</v>
      </c>
      <c r="BA107" s="203">
        <f t="shared" si="6"/>
        <v>29968</v>
      </c>
      <c r="BB107" s="203">
        <f t="shared" si="6"/>
        <v>29067</v>
      </c>
      <c r="BC107" s="203">
        <f t="shared" si="6"/>
        <v>59642</v>
      </c>
      <c r="BD107" s="203">
        <f t="shared" si="6"/>
        <v>47852</v>
      </c>
      <c r="BE107" s="203">
        <f t="shared" si="6"/>
        <v>17647</v>
      </c>
      <c r="BF107" s="203">
        <f t="shared" si="6"/>
        <v>73827</v>
      </c>
      <c r="BG107" s="203">
        <f t="shared" si="6"/>
        <v>449772</v>
      </c>
      <c r="BH107" s="203">
        <f t="shared" si="6"/>
        <v>238940</v>
      </c>
      <c r="BI107" s="203">
        <f t="shared" si="6"/>
        <v>272079</v>
      </c>
      <c r="BJ107" s="203">
        <f t="shared" si="6"/>
        <v>275515</v>
      </c>
      <c r="BK107" s="203">
        <f t="shared" si="6"/>
        <v>47999</v>
      </c>
      <c r="BL107" s="203">
        <f t="shared" si="6"/>
        <v>29640</v>
      </c>
      <c r="BM107" s="203">
        <f t="shared" si="6"/>
        <v>45776</v>
      </c>
      <c r="BN107" s="203">
        <f t="shared" si="6"/>
        <v>2570</v>
      </c>
      <c r="BO107" s="203">
        <f t="shared" si="6"/>
        <v>23961</v>
      </c>
      <c r="BP107" s="203">
        <f t="shared" si="6"/>
        <v>329</v>
      </c>
      <c r="BQ107" s="203"/>
      <c r="BR107" s="203">
        <f>BR97+BR106</f>
        <v>8855813</v>
      </c>
      <c r="BS107" s="204"/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4"/>
      <c r="CG107" s="206"/>
      <c r="CH107" s="207"/>
    </row>
    <row r="109" spans="1:87" x14ac:dyDescent="0.2"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</row>
    <row r="110" spans="1:87" x14ac:dyDescent="0.2"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  <c r="AO110" s="208"/>
      <c r="AP110" s="208"/>
      <c r="AQ110" s="208"/>
      <c r="AR110" s="208"/>
      <c r="AS110" s="208"/>
      <c r="AT110" s="208"/>
      <c r="AU110" s="208"/>
      <c r="AV110" s="208"/>
      <c r="AW110" s="208"/>
      <c r="AX110" s="208"/>
      <c r="AY110" s="208"/>
      <c r="AZ110" s="208"/>
      <c r="BA110" s="208"/>
      <c r="BB110" s="208"/>
      <c r="BC110" s="208"/>
      <c r="BD110" s="208"/>
      <c r="BE110" s="208"/>
      <c r="BF110" s="208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8"/>
    </row>
    <row r="125" spans="1:2" x14ac:dyDescent="0.2">
      <c r="A125" s="209" t="s">
        <v>278</v>
      </c>
      <c r="B125" s="209" t="s">
        <v>279</v>
      </c>
    </row>
    <row r="126" spans="1:2" x14ac:dyDescent="0.2">
      <c r="A126" s="100">
        <v>1800</v>
      </c>
      <c r="B126" s="210" t="s">
        <v>280</v>
      </c>
    </row>
    <row r="127" spans="1:2" x14ac:dyDescent="0.2">
      <c r="A127" s="100">
        <v>1850</v>
      </c>
      <c r="B127" s="210" t="s">
        <v>281</v>
      </c>
    </row>
    <row r="136" spans="1:2" x14ac:dyDescent="0.2">
      <c r="A136" s="8" t="s">
        <v>21</v>
      </c>
      <c r="B136" s="210" t="s">
        <v>282</v>
      </c>
    </row>
    <row r="137" spans="1:2" x14ac:dyDescent="0.2">
      <c r="A137" s="8" t="s">
        <v>283</v>
      </c>
      <c r="B137" s="210" t="s">
        <v>284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C24:D24"/>
    <mergeCell ref="C25:D25"/>
    <mergeCell ref="CB26:CF26"/>
    <mergeCell ref="CG26:CG27"/>
    <mergeCell ref="CH26:CH27"/>
    <mergeCell ref="C27:D27"/>
    <mergeCell ref="C28:D28"/>
    <mergeCell ref="BS26:CA26"/>
  </mergeCells>
  <dataValidations count="2">
    <dataValidation type="list" allowBlank="1" showInputMessage="1" showErrorMessage="1" promptTitle="Please select:" prompt="1800 product*product_x000a_1850 industry*industry" sqref="I15" xr:uid="{82F16CA0-FB72-4680-94C2-517C67A6C05D}">
      <formula1>$A$126:$A$127</formula1>
    </dataValidation>
    <dataValidation type="list" allowBlank="1" showInputMessage="1" showErrorMessage="1" prompt="V Current Prices_x000a_Y Previous Year Prices" sqref="B6" xr:uid="{017A8259-AC21-4631-9DC7-A75BE63F0FF5}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2025-01-29T12:59:04Z</dcterms:created>
  <dcterms:modified xsi:type="dcterms:W3CDTF">2025-01-29T13:11:46Z</dcterms:modified>
</cp:coreProperties>
</file>