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Organisasjon\A200\S210\04.REA\Kryssløp\Eurostat\eurostat\til_web\2022\"/>
    </mc:Choice>
  </mc:AlternateContent>
  <xr:revisionPtr revIDLastSave="0" documentId="13_ncr:1_{C30109ED-72FC-4F07-9BE2-7170F1497698}" xr6:coauthVersionLast="47" xr6:coauthVersionMax="47" xr10:uidLastSave="{00000000-0000-0000-0000-000000000000}"/>
  <bookViews>
    <workbookView xWindow="1470" yWindow="1470" windowWidth="21600" windowHeight="12645" xr2:uid="{1CE9F035-9595-4647-A43A-91A3E32A8E7A}"/>
  </bookViews>
  <sheets>
    <sheet name="1950" sheetId="1" r:id="rId1"/>
  </sheets>
  <definedNames>
    <definedName name="Accounts">#REF!</definedName>
    <definedName name="datab">#REF!</definedName>
    <definedName name="_xlnm.Database">#REF!</definedName>
    <definedName name="sk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BV29" i="1"/>
  <c r="BZ29" i="1"/>
  <c r="CA29" i="1"/>
  <c r="CG29" i="1"/>
  <c r="CH29" i="1"/>
  <c r="BV30" i="1"/>
  <c r="BZ30" i="1"/>
  <c r="CA30" i="1"/>
  <c r="CG30" i="1"/>
  <c r="CH30" i="1"/>
  <c r="BV31" i="1"/>
  <c r="BZ31" i="1"/>
  <c r="CA31" i="1"/>
  <c r="CG31" i="1"/>
  <c r="CH31" i="1"/>
  <c r="BV32" i="1"/>
  <c r="BZ32" i="1"/>
  <c r="CA32" i="1"/>
  <c r="CG32" i="1"/>
  <c r="CH32" i="1"/>
  <c r="BV33" i="1"/>
  <c r="BZ33" i="1"/>
  <c r="CA33" i="1"/>
  <c r="CG33" i="1"/>
  <c r="CH33" i="1"/>
  <c r="BV34" i="1"/>
  <c r="BZ34" i="1"/>
  <c r="CA34" i="1"/>
  <c r="CG34" i="1"/>
  <c r="CH34" i="1"/>
  <c r="BV35" i="1"/>
  <c r="BZ35" i="1"/>
  <c r="CA35" i="1"/>
  <c r="CG35" i="1"/>
  <c r="CH35" i="1"/>
  <c r="BV36" i="1"/>
  <c r="BZ36" i="1"/>
  <c r="CA36" i="1"/>
  <c r="CG36" i="1"/>
  <c r="CH36" i="1"/>
  <c r="BV37" i="1"/>
  <c r="BZ37" i="1"/>
  <c r="CA37" i="1"/>
  <c r="CG37" i="1"/>
  <c r="CH37" i="1"/>
  <c r="BV40" i="1"/>
  <c r="BZ40" i="1"/>
  <c r="CA40" i="1"/>
  <c r="CG40" i="1"/>
  <c r="CH40" i="1"/>
  <c r="BV41" i="1"/>
  <c r="BZ41" i="1"/>
  <c r="CA41" i="1"/>
  <c r="CG41" i="1"/>
  <c r="CH41" i="1"/>
  <c r="BV42" i="1"/>
  <c r="BZ42" i="1"/>
  <c r="CA42" i="1"/>
  <c r="CG42" i="1"/>
  <c r="CH42" i="1"/>
  <c r="BV43" i="1"/>
  <c r="BZ43" i="1"/>
  <c r="CA43" i="1"/>
  <c r="CG43" i="1"/>
  <c r="CH43" i="1"/>
  <c r="BV44" i="1"/>
  <c r="BZ44" i="1"/>
  <c r="CA44" i="1"/>
  <c r="CG44" i="1"/>
  <c r="CH44" i="1"/>
  <c r="BV45" i="1"/>
  <c r="BZ45" i="1"/>
  <c r="CA45" i="1"/>
  <c r="CG45" i="1"/>
  <c r="CH45" i="1"/>
  <c r="BV46" i="1"/>
  <c r="BZ46" i="1"/>
  <c r="CA46" i="1"/>
  <c r="CG46" i="1"/>
  <c r="CH46" i="1"/>
  <c r="BV47" i="1"/>
  <c r="BZ47" i="1"/>
  <c r="CA47" i="1"/>
  <c r="CG47" i="1"/>
  <c r="CH47" i="1"/>
  <c r="BV48" i="1"/>
  <c r="BZ48" i="1"/>
  <c r="CA48" i="1"/>
  <c r="CG48" i="1"/>
  <c r="CH48" i="1"/>
  <c r="BV49" i="1"/>
  <c r="BZ49" i="1"/>
  <c r="CA49" i="1"/>
  <c r="CG49" i="1"/>
  <c r="CH49" i="1"/>
  <c r="BV50" i="1"/>
  <c r="BZ50" i="1"/>
  <c r="CA50" i="1"/>
  <c r="CG50" i="1"/>
  <c r="CH50" i="1"/>
  <c r="BV51" i="1"/>
  <c r="BZ51" i="1"/>
  <c r="CA51" i="1"/>
  <c r="CG51" i="1"/>
  <c r="CH51" i="1"/>
  <c r="BV52" i="1"/>
  <c r="BZ52" i="1"/>
  <c r="CA52" i="1"/>
  <c r="CG52" i="1"/>
  <c r="CH52" i="1"/>
  <c r="BV53" i="1"/>
  <c r="BZ53" i="1"/>
  <c r="CA53" i="1"/>
  <c r="CG53" i="1"/>
  <c r="CH53" i="1"/>
  <c r="BV54" i="1"/>
  <c r="BZ54" i="1"/>
  <c r="CA54" i="1"/>
  <c r="CG54" i="1"/>
  <c r="CH54" i="1"/>
  <c r="BV55" i="1"/>
  <c r="BZ55" i="1"/>
  <c r="CA55" i="1"/>
  <c r="CG55" i="1"/>
  <c r="CH55" i="1"/>
  <c r="BV56" i="1"/>
  <c r="BZ56" i="1"/>
  <c r="CA56" i="1"/>
  <c r="CG56" i="1"/>
  <c r="CH56" i="1"/>
  <c r="BV57" i="1"/>
  <c r="BZ57" i="1"/>
  <c r="CA57" i="1"/>
  <c r="CG57" i="1"/>
  <c r="CH57" i="1"/>
  <c r="BV58" i="1"/>
  <c r="BZ58" i="1"/>
  <c r="CA58" i="1"/>
  <c r="CG58" i="1"/>
  <c r="CH58" i="1"/>
  <c r="BV59" i="1"/>
  <c r="BZ59" i="1"/>
  <c r="CA59" i="1"/>
  <c r="CG59" i="1"/>
  <c r="CH59" i="1"/>
  <c r="BV60" i="1"/>
  <c r="BZ60" i="1"/>
  <c r="CA60" i="1"/>
  <c r="CG60" i="1"/>
  <c r="CH60" i="1"/>
  <c r="BV61" i="1"/>
  <c r="BZ61" i="1"/>
  <c r="CA61" i="1"/>
  <c r="CG61" i="1"/>
  <c r="CH61" i="1"/>
  <c r="BV62" i="1"/>
  <c r="BZ62" i="1"/>
  <c r="CA62" i="1"/>
  <c r="CG62" i="1"/>
  <c r="CH62" i="1"/>
  <c r="BV63" i="1"/>
  <c r="BZ63" i="1"/>
  <c r="CA63" i="1"/>
  <c r="CG63" i="1"/>
  <c r="CH63" i="1"/>
  <c r="BV64" i="1"/>
  <c r="BZ64" i="1"/>
  <c r="CA64" i="1"/>
  <c r="CG64" i="1"/>
  <c r="CH64" i="1"/>
  <c r="BV65" i="1"/>
  <c r="BZ65" i="1"/>
  <c r="CA65" i="1"/>
  <c r="CG65" i="1"/>
  <c r="CH65" i="1"/>
  <c r="BV66" i="1"/>
  <c r="BZ66" i="1"/>
  <c r="CA66" i="1"/>
  <c r="CG66" i="1"/>
  <c r="CH66" i="1"/>
  <c r="BV67" i="1"/>
  <c r="BZ67" i="1"/>
  <c r="CA67" i="1"/>
  <c r="CG67" i="1"/>
  <c r="CH67" i="1"/>
  <c r="BV68" i="1"/>
  <c r="BZ68" i="1"/>
  <c r="CA68" i="1"/>
  <c r="CG68" i="1"/>
  <c r="CH68" i="1"/>
  <c r="BV69" i="1"/>
  <c r="BZ69" i="1"/>
  <c r="CA69" i="1"/>
  <c r="CG69" i="1"/>
  <c r="CH69" i="1"/>
  <c r="BV70" i="1"/>
  <c r="BZ70" i="1"/>
  <c r="CA70" i="1"/>
  <c r="CG70" i="1"/>
  <c r="CH70" i="1"/>
  <c r="BV71" i="1"/>
  <c r="BZ71" i="1"/>
  <c r="CA71" i="1"/>
  <c r="CG71" i="1"/>
  <c r="CH71" i="1"/>
  <c r="BV72" i="1"/>
  <c r="BZ72" i="1"/>
  <c r="CA72" i="1"/>
  <c r="CG72" i="1"/>
  <c r="CH72" i="1"/>
  <c r="BV73" i="1"/>
  <c r="BZ73" i="1"/>
  <c r="CA73" i="1"/>
  <c r="CG73" i="1"/>
  <c r="CH73" i="1"/>
  <c r="BV74" i="1"/>
  <c r="BZ74" i="1"/>
  <c r="CA74" i="1"/>
  <c r="CG74" i="1"/>
  <c r="CH74" i="1"/>
  <c r="BV75" i="1"/>
  <c r="BZ75" i="1"/>
  <c r="CA75" i="1"/>
  <c r="CG75" i="1"/>
  <c r="CH75" i="1"/>
  <c r="BV76" i="1"/>
  <c r="BZ76" i="1"/>
  <c r="CA76" i="1"/>
  <c r="CG76" i="1"/>
  <c r="CH76" i="1"/>
  <c r="BV77" i="1"/>
  <c r="BZ77" i="1"/>
  <c r="CA77" i="1"/>
  <c r="CG77" i="1"/>
  <c r="CH77" i="1"/>
  <c r="BV78" i="1"/>
  <c r="BZ78" i="1"/>
  <c r="CA78" i="1"/>
  <c r="CG78" i="1"/>
  <c r="CH78" i="1"/>
  <c r="BV79" i="1"/>
  <c r="BZ79" i="1"/>
  <c r="CA79" i="1"/>
  <c r="CG79" i="1"/>
  <c r="CH79" i="1"/>
  <c r="BV80" i="1"/>
  <c r="BZ80" i="1"/>
  <c r="CA80" i="1"/>
  <c r="CG80" i="1"/>
  <c r="CH80" i="1"/>
  <c r="BV81" i="1"/>
  <c r="BZ81" i="1"/>
  <c r="CA81" i="1"/>
  <c r="CG81" i="1"/>
  <c r="CH81" i="1"/>
  <c r="BV82" i="1"/>
  <c r="BZ82" i="1"/>
  <c r="CA82" i="1"/>
  <c r="CG82" i="1"/>
  <c r="CH82" i="1"/>
  <c r="BV83" i="1"/>
  <c r="BZ83" i="1"/>
  <c r="CA83" i="1"/>
  <c r="CG83" i="1"/>
  <c r="CH83" i="1"/>
  <c r="BV84" i="1"/>
  <c r="BZ84" i="1"/>
  <c r="CA84" i="1"/>
  <c r="CG84" i="1"/>
  <c r="CH84" i="1"/>
  <c r="BV85" i="1"/>
  <c r="BZ85" i="1"/>
  <c r="CA85" i="1"/>
  <c r="CG85" i="1"/>
  <c r="CH85" i="1"/>
  <c r="BV86" i="1"/>
  <c r="BZ86" i="1"/>
  <c r="CA86" i="1"/>
  <c r="CG86" i="1"/>
  <c r="CH86" i="1"/>
  <c r="BV87" i="1"/>
  <c r="BZ87" i="1"/>
  <c r="CA87" i="1"/>
  <c r="CG87" i="1"/>
  <c r="CH87" i="1"/>
  <c r="BV88" i="1"/>
  <c r="BZ88" i="1"/>
  <c r="CA88" i="1"/>
  <c r="CG88" i="1"/>
  <c r="CH88" i="1"/>
  <c r="BV89" i="1"/>
  <c r="BZ89" i="1"/>
  <c r="CA89" i="1"/>
  <c r="CG89" i="1"/>
  <c r="CH89" i="1"/>
  <c r="BV90" i="1"/>
  <c r="BZ90" i="1"/>
  <c r="CA90" i="1"/>
  <c r="CG90" i="1"/>
  <c r="CH90" i="1"/>
  <c r="BV91" i="1"/>
  <c r="BZ91" i="1"/>
  <c r="CA91" i="1"/>
  <c r="CG91" i="1"/>
  <c r="CH91" i="1"/>
  <c r="BV92" i="1"/>
  <c r="BZ92" i="1"/>
  <c r="CA92" i="1"/>
  <c r="CG92" i="1"/>
  <c r="CH92" i="1"/>
  <c r="BV94" i="1"/>
  <c r="BZ94" i="1"/>
  <c r="CA94" i="1"/>
  <c r="CG94" i="1"/>
  <c r="CH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C3" authorId="0" shapeId="0" xr:uid="{8F588FF9-0AA9-4A44-9A94-FF5786A68847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A235A35D-EBAD-40C7-9AB8-D6E6479345BB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175112B8-8F6A-4E08-AB97-A4FDFA6E0BF6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B96C0237-6E18-417D-AE6F-79908122FE36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CA491DC9-AAC8-4BD4-A8B4-F98AA3B06E2C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A31D40E0-06A2-4453-A652-1EA97C6687DF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0FA69ED5-1D51-4FD1-85F4-21FAE606C05C}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 xr:uid="{7685487F-2096-403B-8B72-8B9E94637354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C3C6B63B-8D34-40A7-9CC4-B9BF61FD99A3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51DC22C3-8EB5-45E1-99BB-5CB7164BD556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F2EB07F2-3077-470E-8880-7A77E126EB50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DB0B7DC8-069F-45C1-AAA1-AB941A04A3D9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05E0058A-9A08-4175-B97B-B6F5021F6957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76DBD8B8-2026-4735-9803-AEA74A972C88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907B0833-268B-4747-B8D5-A103D8ED74AF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D6816624-14F6-46A6-9126-E1D7DD1B3E47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48818419-CB2A-4241-8389-10340E8CC677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4380E279-57B2-4CDC-8AB5-63125A92EE92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66B3D520-5FD3-472A-98F2-663BBD9DE20B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54C24966-636E-4A2B-AEC0-61BDDE6AB0B4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993DD0AB-07FE-4962-9D72-F7D24A3CB9D6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06ACF0C2-6AB6-4549-B021-BF21EB631D7A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A7E85224-22B0-4CFB-927E-253CA6A1CBB0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F12E40B7-CF6F-4512-AE12-79569E4F3071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27C51D15-F344-4902-847C-AA37CD45215C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01C971BB-5220-4B42-A2BF-EB09B70B480E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95B87BDC-AFD1-4CD6-97FC-D42C6417F11B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<sst xmlns="http://schemas.openxmlformats.org/spreadsheetml/2006/main" count="553" uniqueCount="260">
  <si>
    <t>Previous years' prices</t>
  </si>
  <si>
    <t>Y</t>
  </si>
  <si>
    <t>Current prices</t>
  </si>
  <si>
    <t>V</t>
  </si>
  <si>
    <t>ESA Questionnaire 1950 - Symmetric input-output table for imports (industry*industry)</t>
  </si>
  <si>
    <t>ESA Questionnaire 1900 - Symmetric input-output table for imports (product*product)</t>
  </si>
  <si>
    <t>Structure</t>
  </si>
  <si>
    <t>Suffix</t>
  </si>
  <si>
    <t>Total</t>
  </si>
  <si>
    <t>R</t>
  </si>
  <si>
    <t>Services provided by extraterritorial organisations and bodies</t>
  </si>
  <si>
    <t>RU</t>
  </si>
  <si>
    <t xml:space="preserve">Services of households as employers; undifferentiated goods and services produced by households for own use </t>
  </si>
  <si>
    <t>RT</t>
  </si>
  <si>
    <t>Other personal services</t>
  </si>
  <si>
    <t>R96</t>
  </si>
  <si>
    <t>Repair services of computers and personal and household goods</t>
  </si>
  <si>
    <t>R95</t>
  </si>
  <si>
    <t>Services furnished by membership organisations</t>
  </si>
  <si>
    <t>R94</t>
  </si>
  <si>
    <t>Sporting services and amusement and recreation services</t>
  </si>
  <si>
    <t>R93</t>
  </si>
  <si>
    <t>Creative, arts and entertainment services; library, archive, museum and other cultural services; gambling and betting services</t>
  </si>
  <si>
    <t>R90_92</t>
  </si>
  <si>
    <t>Social work services</t>
  </si>
  <si>
    <t>R87_88</t>
  </si>
  <si>
    <t>Human health services</t>
  </si>
  <si>
    <t>R86</t>
  </si>
  <si>
    <t>Education services</t>
  </si>
  <si>
    <t>RP</t>
  </si>
  <si>
    <t>Public administration and defence services; compulsory social security services</t>
  </si>
  <si>
    <t>R84</t>
  </si>
  <si>
    <t>Security and investigation services; services to buildings and landscape; office administrative, office support and other business support services</t>
  </si>
  <si>
    <t>R80_82</t>
  </si>
  <si>
    <t>Travel agency, tour operator and other reservation services and related services</t>
  </si>
  <si>
    <t>R79</t>
  </si>
  <si>
    <t>Employment services</t>
  </si>
  <si>
    <t>R78</t>
  </si>
  <si>
    <t>Rental and leasing services</t>
  </si>
  <si>
    <t>R77</t>
  </si>
  <si>
    <t>Other professional, scientific and technical services; veterinary services</t>
  </si>
  <si>
    <t>R74_75</t>
  </si>
  <si>
    <t>Advertising and market research services</t>
  </si>
  <si>
    <t>R73</t>
  </si>
  <si>
    <t>Scientific research and development services</t>
  </si>
  <si>
    <t>R72</t>
  </si>
  <si>
    <t>Architectural and engineering services; technical testing and analysis services</t>
  </si>
  <si>
    <t>R71</t>
  </si>
  <si>
    <t>Legal and accounting services; services of head offices; management consulting services</t>
  </si>
  <si>
    <t>R69_70</t>
  </si>
  <si>
    <t>Imputed rents of owner-occupied dwellings</t>
  </si>
  <si>
    <t>R68A</t>
  </si>
  <si>
    <t>Real estate services (excluding imputed rents)</t>
  </si>
  <si>
    <t>R68B</t>
  </si>
  <si>
    <t>Services auxiliary to financial services and insurance services</t>
  </si>
  <si>
    <t>R66</t>
  </si>
  <si>
    <t>Insurance, reinsurance and pension funding services, except compulsory social security</t>
  </si>
  <si>
    <t>R65</t>
  </si>
  <si>
    <t>Financial services, except insurance and pension funding</t>
  </si>
  <si>
    <t>R64</t>
  </si>
  <si>
    <t>Computer programming, consultancy and related services; information services</t>
  </si>
  <si>
    <t>R62_63</t>
  </si>
  <si>
    <t>Telecommunications services</t>
  </si>
  <si>
    <t>R61</t>
  </si>
  <si>
    <t>Motion picture, video and television programme production services, sound recording and music publishing; programming and broadcasting services</t>
  </si>
  <si>
    <t>R59_60</t>
  </si>
  <si>
    <t>Publishing services</t>
  </si>
  <si>
    <t>R58</t>
  </si>
  <si>
    <t>Accommodation and food services</t>
  </si>
  <si>
    <t>RI</t>
  </si>
  <si>
    <t>Postal and courier services</t>
  </si>
  <si>
    <t>R53</t>
  </si>
  <si>
    <t>Warehousing and support services for transportation</t>
  </si>
  <si>
    <t>R52</t>
  </si>
  <si>
    <t>Air transport services</t>
  </si>
  <si>
    <t>R51</t>
  </si>
  <si>
    <t>Water transport services</t>
  </si>
  <si>
    <t>R50</t>
  </si>
  <si>
    <t>Land transport services and transport services via pipelines</t>
  </si>
  <si>
    <t>R49</t>
  </si>
  <si>
    <t>Retail trade services, except of motor vehicles and motorcycles</t>
  </si>
  <si>
    <t>R47</t>
  </si>
  <si>
    <t>Wholesale trade services, except of motor vehicles and motorcycles</t>
  </si>
  <si>
    <t>R46</t>
  </si>
  <si>
    <t>Wholesale and retail trade and repair services of motor vehicles and motorcycles</t>
  </si>
  <si>
    <t>R45</t>
  </si>
  <si>
    <t>Constructions and construction works</t>
  </si>
  <si>
    <t>RF</t>
  </si>
  <si>
    <t xml:space="preserve">Sewerage; waste collection, treatment and disposal activities; materials recovery; remediation activities and other waste management services </t>
  </si>
  <si>
    <t>R37_39</t>
  </si>
  <si>
    <t>Natural water; water treatment and supply services</t>
  </si>
  <si>
    <t>R36</t>
  </si>
  <si>
    <t>Electricity, gas, steam and air-conditioning</t>
  </si>
  <si>
    <t>RD</t>
  </si>
  <si>
    <t>Repair and installation services of machinery and equipment</t>
  </si>
  <si>
    <t>R33</t>
  </si>
  <si>
    <t>Furniture; other manufactured goods</t>
  </si>
  <si>
    <t>R31_32</t>
  </si>
  <si>
    <t>Other transport equipment</t>
  </si>
  <si>
    <t>R30</t>
  </si>
  <si>
    <t>Motor vehicles, trailers and semi-trailers</t>
  </si>
  <si>
    <t>R29</t>
  </si>
  <si>
    <t>Machinery and equipment n.e.c.</t>
  </si>
  <si>
    <t>R28</t>
  </si>
  <si>
    <t>Electrical equipment</t>
  </si>
  <si>
    <t>R27</t>
  </si>
  <si>
    <t>Computer, electronic and optical products</t>
  </si>
  <si>
    <t>R26</t>
  </si>
  <si>
    <t>Fabricated metal products, except machinery and equipment</t>
  </si>
  <si>
    <t>R25</t>
  </si>
  <si>
    <t>Basic metals</t>
  </si>
  <si>
    <t>R24</t>
  </si>
  <si>
    <t>Other non-metallic mineral products</t>
  </si>
  <si>
    <t>R23</t>
  </si>
  <si>
    <t>Rubber and plastics products</t>
  </si>
  <si>
    <t>R22</t>
  </si>
  <si>
    <t>Basic pharmaceutical products and pharmaceutical preparations</t>
  </si>
  <si>
    <t>R21</t>
  </si>
  <si>
    <t>Chemicals and chemical products</t>
  </si>
  <si>
    <t>R20</t>
  </si>
  <si>
    <t xml:space="preserve">Coke and refined petroleum products </t>
  </si>
  <si>
    <t>R19</t>
  </si>
  <si>
    <t>Printing and recording services</t>
  </si>
  <si>
    <t>R18</t>
  </si>
  <si>
    <t>Paper and paper products</t>
  </si>
  <si>
    <t>R17</t>
  </si>
  <si>
    <t>Wood and of products of wood and cork, except furniture; articles of straw and plaiting materials</t>
  </si>
  <si>
    <t>R16</t>
  </si>
  <si>
    <t>Textiles, wearing apparel and leather products</t>
  </si>
  <si>
    <t>R13_15</t>
  </si>
  <si>
    <t>Food products, beverages and tobacco products</t>
  </si>
  <si>
    <t>R10_12</t>
  </si>
  <si>
    <t>Mining and quarrying</t>
  </si>
  <si>
    <t>RB</t>
  </si>
  <si>
    <t>Fish and other fishing products; aquaculture products; support services to fishing</t>
  </si>
  <si>
    <t>R03</t>
  </si>
  <si>
    <t>Products of forestry, logging and related services</t>
  </si>
  <si>
    <t>R02</t>
  </si>
  <si>
    <t>Products of agriculture, hunting and related services</t>
  </si>
  <si>
    <t>R01</t>
  </si>
  <si>
    <t>RZ</t>
  </si>
  <si>
    <t xml:space="preserve">    PRODUCTS      (CPA*64) </t>
  </si>
  <si>
    <r>
      <t xml:space="preserve">Exports fob </t>
    </r>
    <r>
      <rPr>
        <b/>
        <sz val="10"/>
        <rFont val="Arial"/>
        <family val="2"/>
      </rPr>
      <t>(2)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</si>
  <si>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</si>
  <si>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</si>
  <si>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</si>
  <si>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Exports intra EU fob </t>
    </r>
    <r>
      <rPr>
        <b/>
        <sz val="10"/>
        <rFont val="Arial"/>
        <family val="2"/>
      </rPr>
      <t>(1)</t>
    </r>
  </si>
  <si>
    <t>Gross capital formation</t>
  </si>
  <si>
    <t>Changes in inventories and valuables</t>
  </si>
  <si>
    <t>Changes in inventories</t>
  </si>
  <si>
    <r>
      <t xml:space="preserve">Changes in valuables </t>
    </r>
    <r>
      <rPr>
        <vertAlign val="superscript"/>
        <sz val="10"/>
        <rFont val="Arial"/>
        <family val="2"/>
      </rPr>
      <t>1)</t>
    </r>
  </si>
  <si>
    <t>Gross fixed capital formation</t>
  </si>
  <si>
    <t>Final consumption expenditure</t>
  </si>
  <si>
    <t>Final consumption expenditure by government</t>
  </si>
  <si>
    <t>Final consumption expenditure by non-profit organisations serving households (NPISH)</t>
  </si>
  <si>
    <t>Final consumption expenditure by households</t>
  </si>
  <si>
    <t>Real estate activities (excluding imputed rents)</t>
  </si>
  <si>
    <t xml:space="preserve">PRODUCTS      (CPA*64) </t>
  </si>
  <si>
    <t>Total use at basic prices</t>
  </si>
  <si>
    <t>Final uses at basic prices</t>
  </si>
  <si>
    <t>FINAL USES</t>
  </si>
  <si>
    <t>S</t>
  </si>
  <si>
    <t>S2</t>
  </si>
  <si>
    <t>S22</t>
  </si>
  <si>
    <t>S2112</t>
  </si>
  <si>
    <t>S2111</t>
  </si>
  <si>
    <t>S21</t>
  </si>
  <si>
    <t>S1</t>
  </si>
  <si>
    <t>S13</t>
  </si>
  <si>
    <t>S15</t>
  </si>
  <si>
    <t>S14</t>
  </si>
  <si>
    <t>Reporting Sector</t>
  </si>
  <si>
    <t>TUBS</t>
  </si>
  <si>
    <t>TFUBS</t>
  </si>
  <si>
    <t>P6</t>
  </si>
  <si>
    <t>P5</t>
  </si>
  <si>
    <t>P5N</t>
  </si>
  <si>
    <t>P52</t>
  </si>
  <si>
    <t>P53</t>
  </si>
  <si>
    <t>P51</t>
  </si>
  <si>
    <t>P3</t>
  </si>
  <si>
    <t>P2</t>
  </si>
  <si>
    <t>Transaction</t>
  </si>
  <si>
    <t>Uses
/Res.</t>
  </si>
  <si>
    <t>Transaction
(3. quadrant)</t>
  </si>
  <si>
    <t>29.01.2025</t>
  </si>
  <si>
    <t>Date:</t>
  </si>
  <si>
    <t>N</t>
  </si>
  <si>
    <t>DENOM:</t>
  </si>
  <si>
    <t>Update:</t>
  </si>
  <si>
    <t>CONS:</t>
  </si>
  <si>
    <t>Version:</t>
  </si>
  <si>
    <t>Col 2</t>
  </si>
  <si>
    <t>DC_AL:</t>
  </si>
  <si>
    <t>Sender e-mail:</t>
  </si>
  <si>
    <t>REGION:</t>
  </si>
  <si>
    <t>For confidentiality reasons, the data for industries 19, 20, and 21 are presented together, in the column for 21</t>
  </si>
  <si>
    <t>Sender
Footnotes</t>
  </si>
  <si>
    <t>Sender name:</t>
  </si>
  <si>
    <t>COICOP:</t>
  </si>
  <si>
    <t>E29</t>
  </si>
  <si>
    <t>Data start:</t>
  </si>
  <si>
    <t>A</t>
  </si>
  <si>
    <t>FREQ:</t>
  </si>
  <si>
    <t>P2_B006</t>
  </si>
  <si>
    <t>Form version:</t>
  </si>
  <si>
    <t>NO1</t>
  </si>
  <si>
    <t>ORGANISATION:</t>
  </si>
  <si>
    <t>COFOG:</t>
  </si>
  <si>
    <t>D28</t>
  </si>
  <si>
    <t>Control start:</t>
  </si>
  <si>
    <t>SUFFIX:</t>
  </si>
  <si>
    <t>ESAP2SUT_1950_A</t>
  </si>
  <si>
    <t>DSI:</t>
  </si>
  <si>
    <t>SOURCE_AGC:</t>
  </si>
  <si>
    <t>Row 28</t>
  </si>
  <si>
    <t>CPA_TO:</t>
  </si>
  <si>
    <t>M = "not applicable / do not exist" ; L = "not available / exist but not collected or not transmitted" ; 0 = "exist but value is zero or considered as zero"</t>
  </si>
  <si>
    <t xml:space="preserve">Missing / zero: </t>
  </si>
  <si>
    <t>SOURCE_PUB:</t>
  </si>
  <si>
    <t>Col 3</t>
  </si>
  <si>
    <t>CPA_FROM:</t>
  </si>
  <si>
    <t>COVERAGE:</t>
  </si>
  <si>
    <t>VZ</t>
  </si>
  <si>
    <t>NACE:</t>
  </si>
  <si>
    <t>COMPILATION:</t>
  </si>
  <si>
    <t>CPSECTOR:</t>
  </si>
  <si>
    <t>TITLE_COMPL:</t>
  </si>
  <si>
    <t>CPAREA:</t>
  </si>
  <si>
    <t>AVAILABILITY:</t>
  </si>
  <si>
    <t>Row 25</t>
  </si>
  <si>
    <t>SECTOR:</t>
  </si>
  <si>
    <t>COLLECTION:</t>
  </si>
  <si>
    <t>ASSET:</t>
  </si>
  <si>
    <t>DECIMALS:</t>
  </si>
  <si>
    <t>Row 24</t>
  </si>
  <si>
    <t>TRANS:</t>
  </si>
  <si>
    <t>OBS_COM:</t>
  </si>
  <si>
    <t>PRICE_BASE:</t>
  </si>
  <si>
    <t>OBS_PRE_BREAK:</t>
  </si>
  <si>
    <t>PRICE:</t>
  </si>
  <si>
    <t xml:space="preserve"> Composition of EU and  euro area as at the end of the period reported in the table</t>
  </si>
  <si>
    <t>F</t>
  </si>
  <si>
    <t>OBS_CONF:</t>
  </si>
  <si>
    <t>ADJUST_DETAIL:</t>
  </si>
  <si>
    <t xml:space="preserve"> 2) Breakdown of imports: EU/EMU/Member States not members of the EMU/Third countries</t>
  </si>
  <si>
    <t>OBS_STATUS:</t>
  </si>
  <si>
    <t>ADJUSTMENT:</t>
  </si>
  <si>
    <t xml:space="preserve"> 1) On a volontary basis</t>
  </si>
  <si>
    <t>6</t>
  </si>
  <si>
    <t>UNIT_MULT:</t>
  </si>
  <si>
    <t>2022</t>
  </si>
  <si>
    <t>TIME:</t>
  </si>
  <si>
    <t>(*) Industry-by-industry provided that industry-by-industry is a good approximation of product-by-product</t>
  </si>
  <si>
    <t>Eurostat
Footnotes</t>
  </si>
  <si>
    <t>NATCUR</t>
  </si>
  <si>
    <t>UNIT:</t>
  </si>
  <si>
    <t>NO</t>
  </si>
  <si>
    <t>REF_AREA:</t>
  </si>
  <si>
    <t>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</si>
</sst>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8"/>
      <name val="Tahoma"/>
      <family val="2"/>
    </font>
    <font>
      <i/>
      <sz val="8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6" fillId="0" borderId="0"/>
  </cellStyleXfs>
  <cellXfs count="19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3" fontId="2" fillId="2" borderId="1" xfId="0" applyNumberFormat="1" applyFont="1" applyFill="1" applyBorder="1" applyAlignment="1" applyProtection="1">
      <alignment horizontal="center"/>
      <protection locked="0"/>
    </xf>
    <xf numFmtId="3" fontId="2" fillId="2" borderId="2" xfId="0" applyNumberFormat="1" applyFont="1" applyFill="1" applyBorder="1" applyAlignment="1" applyProtection="1">
      <alignment horizontal="center"/>
      <protection locked="0"/>
    </xf>
    <xf numFmtId="3" fontId="2" fillId="2" borderId="3" xfId="0" applyNumberFormat="1" applyFont="1" applyFill="1" applyBorder="1" applyAlignment="1" applyProtection="1">
      <alignment horizontal="center"/>
      <protection locked="0"/>
    </xf>
    <xf numFmtId="3" fontId="2" fillId="2" borderId="4" xfId="0" applyNumberFormat="1" applyFont="1" applyFill="1" applyBorder="1" applyAlignment="1" applyProtection="1">
      <alignment horizontal="center"/>
      <protection locked="0"/>
    </xf>
    <xf numFmtId="3" fontId="2" fillId="2" borderId="5" xfId="0" applyNumberFormat="1" applyFont="1" applyFill="1" applyBorder="1" applyAlignment="1" applyProtection="1">
      <alignment horizontal="center"/>
      <protection locked="0"/>
    </xf>
    <xf numFmtId="3" fontId="2" fillId="2" borderId="6" xfId="0" applyNumberFormat="1" applyFont="1" applyFill="1" applyBorder="1" applyAlignment="1" applyProtection="1">
      <alignment horizontal="center"/>
      <protection locked="0"/>
    </xf>
    <xf numFmtId="3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1" fontId="3" fillId="2" borderId="9" xfId="0" applyNumberFormat="1" applyFont="1" applyFill="1" applyBorder="1" applyAlignment="1" applyProtection="1">
      <alignment horizontal="left"/>
      <protection locked="0"/>
    </xf>
    <xf numFmtId="1" fontId="3" fillId="2" borderId="10" xfId="0" applyNumberFormat="1" applyFont="1" applyFill="1" applyBorder="1" applyAlignment="1" applyProtection="1">
      <alignment horizontal="left"/>
      <protection locked="0"/>
    </xf>
    <xf numFmtId="1" fontId="3" fillId="2" borderId="11" xfId="0" applyNumberFormat="1" applyFont="1" applyFill="1" applyBorder="1" applyAlignment="1" applyProtection="1">
      <alignment horizontal="left"/>
      <protection locked="0"/>
    </xf>
    <xf numFmtId="1" fontId="3" fillId="0" borderId="12" xfId="0" applyNumberFormat="1" applyFont="1" applyBorder="1" applyAlignment="1" applyProtection="1">
      <alignment horizontal="left"/>
      <protection locked="0"/>
    </xf>
    <xf numFmtId="1" fontId="3" fillId="0" borderId="13" xfId="0" applyNumberFormat="1" applyFont="1" applyBorder="1" applyAlignment="1" applyProtection="1">
      <alignment horizontal="left"/>
      <protection locked="0"/>
    </xf>
    <xf numFmtId="1" fontId="3" fillId="0" borderId="14" xfId="0" applyNumberFormat="1" applyFont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3" fontId="2" fillId="2" borderId="11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3" fontId="2" fillId="2" borderId="16" xfId="0" applyNumberFormat="1" applyFont="1" applyFill="1" applyBorder="1" applyAlignment="1" applyProtection="1">
      <alignment horizontal="center"/>
      <protection locked="0"/>
    </xf>
    <xf numFmtId="3" fontId="2" fillId="2" borderId="17" xfId="0" applyNumberFormat="1" applyFont="1" applyFill="1" applyBorder="1" applyAlignment="1" applyProtection="1">
      <alignment horizontal="center"/>
      <protection locked="0"/>
    </xf>
    <xf numFmtId="3" fontId="2" fillId="2" borderId="18" xfId="0" applyNumberFormat="1" applyFont="1" applyFill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2" fillId="0" borderId="21" xfId="0" applyFont="1" applyBorder="1" applyProtection="1"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0" borderId="35" xfId="0" applyFont="1" applyBorder="1" applyAlignment="1" applyProtection="1">
      <alignment horizontal="center" vertical="top" wrapText="1"/>
      <protection locked="0"/>
    </xf>
    <xf numFmtId="0" fontId="2" fillId="0" borderId="36" xfId="0" applyFont="1" applyBorder="1" applyAlignment="1" applyProtection="1">
      <alignment horizontal="center" vertical="top" wrapText="1"/>
      <protection locked="0"/>
    </xf>
    <xf numFmtId="0" fontId="2" fillId="0" borderId="37" xfId="0" applyFont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0" borderId="39" xfId="0" applyFont="1" applyBorder="1" applyAlignment="1" applyProtection="1">
      <alignment horizontal="center" vertical="top" wrapText="1"/>
      <protection locked="0"/>
    </xf>
    <xf numFmtId="0" fontId="2" fillId="0" borderId="40" xfId="0" applyFont="1" applyBorder="1" applyAlignment="1" applyProtection="1">
      <alignment horizontal="center" vertical="top" wrapText="1"/>
      <protection locked="0"/>
    </xf>
    <xf numFmtId="0" fontId="2" fillId="0" borderId="31" xfId="0" applyFont="1" applyBorder="1" applyAlignment="1" applyProtection="1">
      <alignment horizontal="center" vertical="top" wrapText="1"/>
      <protection locked="0"/>
    </xf>
    <xf numFmtId="0" fontId="2" fillId="2" borderId="50" xfId="0" applyFont="1" applyFill="1" applyBorder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 vertical="top" wrapText="1"/>
      <protection locked="0"/>
    </xf>
    <xf numFmtId="0" fontId="2" fillId="0" borderId="52" xfId="0" applyFont="1" applyBorder="1" applyAlignment="1" applyProtection="1">
      <alignment horizontal="center" vertical="top" wrapText="1"/>
      <protection locked="0"/>
    </xf>
    <xf numFmtId="0" fontId="2" fillId="0" borderId="53" xfId="0" applyFont="1" applyBorder="1" applyAlignment="1" applyProtection="1">
      <alignment horizontal="center" vertical="top" wrapText="1"/>
      <protection locked="0"/>
    </xf>
    <xf numFmtId="0" fontId="3" fillId="0" borderId="0" xfId="1" applyAlignment="1" applyProtection="1">
      <alignment horizontal="right" vertical="center"/>
      <protection locked="0"/>
    </xf>
    <xf numFmtId="0" fontId="3" fillId="0" borderId="53" xfId="1" applyBorder="1" applyAlignment="1" applyProtection="1">
      <alignment horizontal="right" vertical="center"/>
      <protection locked="0"/>
    </xf>
    <xf numFmtId="0" fontId="2" fillId="0" borderId="54" xfId="1" applyFont="1" applyBorder="1" applyProtection="1">
      <protection locked="0"/>
    </xf>
    <xf numFmtId="0" fontId="2" fillId="0" borderId="55" xfId="1" applyFont="1" applyBorder="1" applyProtection="1">
      <protection locked="0"/>
    </xf>
    <xf numFmtId="0" fontId="2" fillId="0" borderId="0" xfId="1" applyFont="1" applyProtection="1">
      <protection locked="0"/>
    </xf>
    <xf numFmtId="0" fontId="2" fillId="0" borderId="56" xfId="1" applyFont="1" applyBorder="1" applyProtection="1">
      <protection locked="0"/>
    </xf>
    <xf numFmtId="0" fontId="2" fillId="0" borderId="54" xfId="1" quotePrefix="1" applyFont="1" applyBorder="1" applyProtection="1">
      <protection locked="0"/>
    </xf>
    <xf numFmtId="0" fontId="2" fillId="0" borderId="55" xfId="1" quotePrefix="1" applyFont="1" applyBorder="1" applyProtection="1">
      <protection locked="0"/>
    </xf>
    <xf numFmtId="0" fontId="1" fillId="0" borderId="43" xfId="1" applyFont="1" applyBorder="1" applyProtection="1">
      <protection locked="0"/>
    </xf>
    <xf numFmtId="0" fontId="1" fillId="0" borderId="52" xfId="1" applyFont="1" applyBorder="1" applyProtection="1">
      <protection locked="0"/>
    </xf>
    <xf numFmtId="0" fontId="1" fillId="0" borderId="57" xfId="1" applyFont="1" applyBorder="1" applyProtection="1">
      <protection locked="0"/>
    </xf>
    <xf numFmtId="0" fontId="0" fillId="0" borderId="58" xfId="0" applyBorder="1" applyProtection="1">
      <protection locked="0"/>
    </xf>
    <xf numFmtId="0" fontId="6" fillId="0" borderId="0" xfId="2" applyProtection="1">
      <protection locked="0"/>
    </xf>
    <xf numFmtId="0" fontId="6" fillId="0" borderId="55" xfId="2" applyBorder="1" applyProtection="1">
      <protection locked="0"/>
    </xf>
    <xf numFmtId="0" fontId="2" fillId="0" borderId="55" xfId="2" applyFont="1" applyBorder="1" applyProtection="1">
      <protection locked="0"/>
    </xf>
    <xf numFmtId="49" fontId="2" fillId="0" borderId="55" xfId="2" applyNumberFormat="1" applyFont="1" applyBorder="1" applyProtection="1">
      <protection locked="0"/>
    </xf>
    <xf numFmtId="49" fontId="3" fillId="4" borderId="63" xfId="2" applyNumberFormat="1" applyFont="1" applyFill="1" applyBorder="1" applyAlignment="1" applyProtection="1">
      <alignment vertical="center"/>
      <protection locked="0"/>
    </xf>
    <xf numFmtId="49" fontId="3" fillId="0" borderId="62" xfId="2" applyNumberFormat="1" applyFont="1" applyBorder="1" applyAlignment="1" applyProtection="1">
      <alignment vertical="center"/>
      <protection locked="0"/>
    </xf>
    <xf numFmtId="49" fontId="3" fillId="0" borderId="63" xfId="2" applyNumberFormat="1" applyFont="1" applyBorder="1" applyAlignment="1" applyProtection="1">
      <alignment vertical="center"/>
      <protection locked="0"/>
    </xf>
    <xf numFmtId="49" fontId="3" fillId="0" borderId="62" xfId="2" applyNumberFormat="1" applyFont="1" applyBorder="1" applyAlignment="1" applyProtection="1">
      <alignment horizontal="left" vertical="center"/>
      <protection locked="0"/>
    </xf>
    <xf numFmtId="49" fontId="3" fillId="4" borderId="67" xfId="2" applyNumberFormat="1" applyFont="1" applyFill="1" applyBorder="1" applyAlignment="1" applyProtection="1">
      <alignment vertical="center"/>
      <protection locked="0"/>
    </xf>
    <xf numFmtId="49" fontId="3" fillId="0" borderId="66" xfId="2" applyNumberFormat="1" applyFont="1" applyBorder="1" applyAlignment="1" applyProtection="1">
      <alignment vertical="center"/>
      <protection locked="0"/>
    </xf>
    <xf numFmtId="49" fontId="3" fillId="5" borderId="67" xfId="2" applyNumberFormat="1" applyFont="1" applyFill="1" applyBorder="1" applyAlignment="1" applyProtection="1">
      <alignment horizontal="left" vertical="center"/>
      <protection locked="0"/>
    </xf>
    <xf numFmtId="49" fontId="3" fillId="0" borderId="66" xfId="0" applyNumberFormat="1" applyFont="1" applyBorder="1" applyAlignment="1" applyProtection="1">
      <alignment horizontal="left" vertical="center"/>
      <protection locked="0"/>
    </xf>
    <xf numFmtId="0" fontId="3" fillId="0" borderId="67" xfId="0" applyFont="1" applyBorder="1" applyProtection="1">
      <protection locked="0"/>
    </xf>
    <xf numFmtId="49" fontId="3" fillId="4" borderId="70" xfId="2" applyNumberFormat="1" applyFont="1" applyFill="1" applyBorder="1" applyAlignment="1" applyProtection="1">
      <alignment vertical="center"/>
      <protection locked="0"/>
    </xf>
    <xf numFmtId="49" fontId="3" fillId="0" borderId="69" xfId="2" applyNumberFormat="1" applyFont="1" applyBorder="1" applyAlignment="1" applyProtection="1">
      <alignment vertical="center"/>
      <protection locked="0"/>
    </xf>
    <xf numFmtId="0" fontId="3" fillId="3" borderId="71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3" fillId="0" borderId="66" xfId="2" applyNumberFormat="1" applyFont="1" applyBorder="1" applyAlignment="1" applyProtection="1">
      <alignment horizontal="left" vertical="center"/>
      <protection locked="0"/>
    </xf>
    <xf numFmtId="49" fontId="3" fillId="3" borderId="73" xfId="2" applyNumberFormat="1" applyFont="1" applyFill="1" applyBorder="1" applyAlignment="1" applyProtection="1">
      <alignment horizontal="left" vertical="center"/>
      <protection locked="0"/>
    </xf>
    <xf numFmtId="0" fontId="3" fillId="0" borderId="56" xfId="0" applyFont="1" applyBorder="1" applyAlignment="1" applyProtection="1">
      <alignment horizontal="left" vertical="center"/>
      <protection locked="0"/>
    </xf>
    <xf numFmtId="49" fontId="3" fillId="4" borderId="74" xfId="2" applyNumberFormat="1" applyFont="1" applyFill="1" applyBorder="1" applyAlignment="1" applyProtection="1">
      <alignment vertical="center"/>
      <protection locked="0"/>
    </xf>
    <xf numFmtId="0" fontId="3" fillId="3" borderId="43" xfId="0" applyFont="1" applyFill="1" applyBorder="1" applyAlignment="1" applyProtection="1">
      <alignment vertical="center"/>
      <protection locked="0"/>
    </xf>
    <xf numFmtId="0" fontId="3" fillId="3" borderId="52" xfId="0" applyFont="1" applyFill="1" applyBorder="1" applyAlignment="1" applyProtection="1">
      <alignment vertical="center"/>
      <protection locked="0"/>
    </xf>
    <xf numFmtId="49" fontId="3" fillId="0" borderId="69" xfId="2" applyNumberFormat="1" applyFont="1" applyBorder="1" applyAlignment="1" applyProtection="1">
      <alignment horizontal="left" vertical="center"/>
      <protection locked="0"/>
    </xf>
    <xf numFmtId="49" fontId="3" fillId="4" borderId="76" xfId="2" applyNumberFormat="1" applyFont="1" applyFill="1" applyBorder="1" applyAlignment="1" applyProtection="1">
      <alignment horizontal="left" vertical="center"/>
      <protection locked="0"/>
    </xf>
    <xf numFmtId="0" fontId="3" fillId="0" borderId="57" xfId="0" applyFont="1" applyBorder="1" applyAlignment="1" applyProtection="1">
      <alignment horizontal="left" vertical="center"/>
      <protection locked="0"/>
    </xf>
    <xf numFmtId="49" fontId="3" fillId="5" borderId="67" xfId="0" applyNumberFormat="1" applyFont="1" applyFill="1" applyBorder="1" applyAlignment="1" applyProtection="1">
      <alignment vertical="center"/>
      <protection locked="0"/>
    </xf>
    <xf numFmtId="49" fontId="3" fillId="0" borderId="67" xfId="2" applyNumberFormat="1" applyFont="1" applyBorder="1" applyAlignment="1" applyProtection="1">
      <alignment horizontal="left" vertical="center"/>
      <protection locked="0"/>
    </xf>
    <xf numFmtId="49" fontId="3" fillId="0" borderId="59" xfId="2" applyNumberFormat="1" applyFont="1" applyBorder="1" applyAlignment="1" applyProtection="1">
      <alignment horizontal="left" vertical="center"/>
      <protection locked="0"/>
    </xf>
    <xf numFmtId="49" fontId="3" fillId="0" borderId="60" xfId="2" applyNumberFormat="1" applyFont="1" applyBorder="1" applyAlignment="1" applyProtection="1">
      <alignment horizontal="left" vertical="center"/>
      <protection locked="0"/>
    </xf>
    <xf numFmtId="49" fontId="3" fillId="0" borderId="55" xfId="2" applyNumberFormat="1" applyFont="1" applyBorder="1" applyAlignment="1" applyProtection="1">
      <alignment horizontal="left" vertical="center"/>
      <protection locked="0"/>
    </xf>
    <xf numFmtId="49" fontId="3" fillId="0" borderId="61" xfId="2" applyNumberFormat="1" applyFont="1" applyBorder="1" applyAlignment="1" applyProtection="1">
      <alignment horizontal="left" vertical="center"/>
      <protection locked="0"/>
    </xf>
    <xf numFmtId="0" fontId="3" fillId="0" borderId="62" xfId="0" applyFont="1" applyBorder="1" applyAlignment="1" applyProtection="1">
      <alignment horizontal="left" vertical="center"/>
      <protection locked="0"/>
    </xf>
    <xf numFmtId="49" fontId="3" fillId="3" borderId="67" xfId="2" applyNumberFormat="1" applyFont="1" applyFill="1" applyBorder="1" applyAlignment="1" applyProtection="1">
      <alignment horizontal="left" vertical="center"/>
      <protection locked="0"/>
    </xf>
    <xf numFmtId="0" fontId="2" fillId="3" borderId="55" xfId="2" applyFont="1" applyFill="1" applyBorder="1" applyProtection="1">
      <protection locked="0"/>
    </xf>
    <xf numFmtId="0" fontId="4" fillId="3" borderId="55" xfId="2" applyFont="1" applyFill="1" applyBorder="1" applyProtection="1">
      <protection locked="0"/>
    </xf>
    <xf numFmtId="0" fontId="4" fillId="0" borderId="79" xfId="2" applyFont="1" applyBorder="1" applyAlignment="1" applyProtection="1">
      <alignment horizontal="left"/>
      <protection locked="0"/>
    </xf>
    <xf numFmtId="49" fontId="3" fillId="0" borderId="80" xfId="2" applyNumberFormat="1" applyFont="1" applyBorder="1" applyAlignment="1" applyProtection="1">
      <alignment horizontal="left" vertical="center"/>
      <protection locked="0"/>
    </xf>
    <xf numFmtId="49" fontId="3" fillId="5" borderId="67" xfId="2" applyNumberFormat="1" applyFont="1" applyFill="1" applyBorder="1" applyAlignment="1" applyProtection="1">
      <alignment vertical="center"/>
      <protection locked="0"/>
    </xf>
    <xf numFmtId="49" fontId="3" fillId="5" borderId="83" xfId="2" applyNumberFormat="1" applyFont="1" applyFill="1" applyBorder="1" applyAlignment="1" applyProtection="1">
      <alignment horizontal="left" vertical="center"/>
      <protection locked="0"/>
    </xf>
    <xf numFmtId="49" fontId="3" fillId="5" borderId="70" xfId="2" applyNumberFormat="1" applyFont="1" applyFill="1" applyBorder="1" applyAlignment="1" applyProtection="1">
      <alignment vertical="center"/>
      <protection locked="0"/>
    </xf>
    <xf numFmtId="49" fontId="3" fillId="5" borderId="63" xfId="2" applyNumberFormat="1" applyFont="1" applyFill="1" applyBorder="1" applyAlignment="1" applyProtection="1">
      <alignment horizontal="left" vertical="center"/>
      <protection locked="0"/>
    </xf>
    <xf numFmtId="49" fontId="3" fillId="5" borderId="67" xfId="0" applyNumberFormat="1" applyFont="1" applyFill="1" applyBorder="1" applyAlignment="1" applyProtection="1">
      <alignment horizontal="left" vertical="center"/>
      <protection locked="0"/>
    </xf>
    <xf numFmtId="49" fontId="3" fillId="5" borderId="70" xfId="2" applyNumberFormat="1" applyFont="1" applyFill="1" applyBorder="1" applyAlignment="1" applyProtection="1">
      <alignment horizontal="left" vertical="center"/>
      <protection locked="0"/>
    </xf>
    <xf numFmtId="49" fontId="3" fillId="3" borderId="83" xfId="2" applyNumberFormat="1" applyFont="1" applyFill="1" applyBorder="1" applyAlignment="1" applyProtection="1">
      <alignment horizontal="left" vertical="center"/>
      <protection locked="0"/>
    </xf>
    <xf numFmtId="49" fontId="3" fillId="0" borderId="56" xfId="2" applyNumberFormat="1" applyFont="1" applyBorder="1" applyAlignment="1" applyProtection="1">
      <alignment horizontal="left" vertical="center"/>
      <protection locked="0"/>
    </xf>
    <xf numFmtId="49" fontId="3" fillId="4" borderId="63" xfId="0" applyNumberFormat="1" applyFont="1" applyFill="1" applyBorder="1" applyAlignment="1" applyProtection="1">
      <alignment horizontal="left" vertical="center"/>
      <protection locked="0"/>
    </xf>
    <xf numFmtId="49" fontId="8" fillId="0" borderId="82" xfId="2" applyNumberFormat="1" applyFont="1" applyBorder="1" applyAlignment="1" applyProtection="1">
      <alignment horizontal="left" vertical="center"/>
      <protection locked="0"/>
    </xf>
    <xf numFmtId="49" fontId="9" fillId="6" borderId="83" xfId="2" applyNumberFormat="1" applyFont="1" applyFill="1" applyBorder="1" applyAlignment="1" applyProtection="1">
      <alignment horizontal="left" vertical="center"/>
      <protection locked="0"/>
    </xf>
    <xf numFmtId="4" fontId="10" fillId="4" borderId="67" xfId="2" applyNumberFormat="1" applyFont="1" applyFill="1" applyBorder="1" applyAlignment="1" applyProtection="1">
      <alignment horizontal="left" vertical="center"/>
      <protection locked="0"/>
    </xf>
    <xf numFmtId="49" fontId="3" fillId="0" borderId="82" xfId="2" applyNumberFormat="1" applyFont="1" applyBorder="1" applyAlignment="1" applyProtection="1">
      <alignment horizontal="left" vertical="center"/>
      <protection locked="0"/>
    </xf>
    <xf numFmtId="49" fontId="3" fillId="6" borderId="70" xfId="2" applyNumberFormat="1" applyFont="1" applyFill="1" applyBorder="1" applyAlignment="1" applyProtection="1">
      <alignment horizontal="left" vertical="center"/>
      <protection locked="0"/>
    </xf>
    <xf numFmtId="49" fontId="3" fillId="0" borderId="57" xfId="2" applyNumberFormat="1" applyFont="1" applyBorder="1" applyAlignment="1" applyProtection="1">
      <alignment horizontal="left" vertical="center"/>
      <protection locked="0"/>
    </xf>
    <xf numFmtId="49" fontId="3" fillId="6" borderId="63" xfId="0" applyNumberFormat="1" applyFont="1" applyFill="1" applyBorder="1" applyAlignment="1" applyProtection="1">
      <alignment horizontal="left" vertical="center"/>
      <protection locked="0"/>
    </xf>
    <xf numFmtId="49" fontId="9" fillId="6" borderId="70" xfId="2" applyNumberFormat="1" applyFont="1" applyFill="1" applyBorder="1" applyAlignment="1" applyProtection="1">
      <alignment horizontal="left" vertical="center"/>
      <protection locked="0"/>
    </xf>
    <xf numFmtId="49" fontId="3" fillId="0" borderId="70" xfId="2" applyNumberFormat="1" applyFont="1" applyBorder="1" applyAlignment="1" applyProtection="1">
      <alignment horizontal="left" vertical="center"/>
      <protection locked="0"/>
    </xf>
    <xf numFmtId="49" fontId="3" fillId="0" borderId="69" xfId="0" applyNumberFormat="1" applyFont="1" applyBorder="1" applyAlignment="1" applyProtection="1">
      <alignment horizontal="left" vertical="center"/>
      <protection locked="0"/>
    </xf>
    <xf numFmtId="0" fontId="2" fillId="3" borderId="58" xfId="3" applyFont="1" applyFill="1" applyBorder="1" applyProtection="1">
      <protection locked="0"/>
    </xf>
    <xf numFmtId="0" fontId="4" fillId="3" borderId="58" xfId="2" applyFont="1" applyFill="1" applyBorder="1" applyProtection="1">
      <protection locked="0"/>
    </xf>
    <xf numFmtId="0" fontId="4" fillId="3" borderId="58" xfId="3" applyFont="1" applyFill="1" applyBorder="1" applyProtection="1">
      <protection locked="0"/>
    </xf>
    <xf numFmtId="0" fontId="11" fillId="3" borderId="58" xfId="2" applyFont="1" applyFill="1" applyBorder="1" applyProtection="1">
      <protection locked="0"/>
    </xf>
    <xf numFmtId="0" fontId="7" fillId="3" borderId="58" xfId="2" applyFont="1" applyFill="1" applyBorder="1" applyProtection="1">
      <protection locked="0"/>
    </xf>
    <xf numFmtId="0" fontId="1" fillId="3" borderId="52" xfId="2" applyFont="1" applyFill="1" applyBorder="1" applyProtection="1">
      <protection locked="0"/>
    </xf>
    <xf numFmtId="0" fontId="6" fillId="0" borderId="55" xfId="3" applyBorder="1" applyProtection="1">
      <protection locked="0"/>
    </xf>
    <xf numFmtId="0" fontId="11" fillId="0" borderId="0" xfId="3" applyFont="1" applyProtection="1"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82" xfId="0" applyFont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vertical="center"/>
      <protection locked="0"/>
    </xf>
    <xf numFmtId="0" fontId="3" fillId="3" borderId="46" xfId="0" applyFont="1" applyFill="1" applyBorder="1" applyAlignment="1" applyProtection="1">
      <alignment vertical="center"/>
      <protection locked="0"/>
    </xf>
    <xf numFmtId="0" fontId="3" fillId="3" borderId="68" xfId="0" applyFont="1" applyFill="1" applyBorder="1" applyAlignment="1" applyProtection="1">
      <alignment vertical="center"/>
      <protection locked="0"/>
    </xf>
    <xf numFmtId="49" fontId="3" fillId="0" borderId="76" xfId="2" applyNumberFormat="1" applyFont="1" applyBorder="1" applyAlignment="1" applyProtection="1">
      <alignment horizontal="left" vertical="center"/>
      <protection locked="0"/>
    </xf>
    <xf numFmtId="49" fontId="3" fillId="0" borderId="85" xfId="2" applyNumberFormat="1" applyFont="1" applyBorder="1" applyAlignment="1" applyProtection="1">
      <alignment horizontal="left" vertical="center"/>
      <protection locked="0"/>
    </xf>
    <xf numFmtId="49" fontId="3" fillId="0" borderId="84" xfId="2" applyNumberFormat="1" applyFont="1" applyBorder="1" applyAlignment="1" applyProtection="1">
      <alignment horizontal="left" vertical="center"/>
      <protection locked="0"/>
    </xf>
    <xf numFmtId="49" fontId="3" fillId="0" borderId="10" xfId="2" applyNumberFormat="1" applyFont="1" applyBorder="1" applyAlignment="1" applyProtection="1">
      <alignment horizontal="left" vertical="center"/>
      <protection locked="0"/>
    </xf>
    <xf numFmtId="49" fontId="3" fillId="0" borderId="65" xfId="2" applyNumberFormat="1" applyFont="1" applyBorder="1" applyAlignment="1" applyProtection="1">
      <alignment horizontal="left" vertical="center"/>
      <protection locked="0"/>
    </xf>
    <xf numFmtId="49" fontId="3" fillId="0" borderId="64" xfId="2" applyNumberFormat="1" applyFont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3" borderId="65" xfId="0" applyFont="1" applyFill="1" applyBorder="1" applyAlignment="1" applyProtection="1">
      <alignment vertical="center"/>
      <protection locked="0"/>
    </xf>
    <xf numFmtId="0" fontId="3" fillId="3" borderId="64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65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vertical="center"/>
      <protection locked="0"/>
    </xf>
    <xf numFmtId="49" fontId="3" fillId="0" borderId="7" xfId="2" applyNumberFormat="1" applyFont="1" applyBorder="1" applyAlignment="1" applyProtection="1">
      <alignment horizontal="left" vertical="center"/>
      <protection locked="0"/>
    </xf>
    <xf numFmtId="49" fontId="3" fillId="0" borderId="2" xfId="2" applyNumberFormat="1" applyFont="1" applyBorder="1" applyAlignment="1" applyProtection="1">
      <alignment horizontal="left" vertical="center"/>
      <protection locked="0"/>
    </xf>
    <xf numFmtId="49" fontId="3" fillId="0" borderId="81" xfId="2" applyNumberFormat="1" applyFont="1" applyBorder="1" applyAlignment="1" applyProtection="1">
      <alignment horizontal="left" vertical="center"/>
      <protection locked="0"/>
    </xf>
    <xf numFmtId="0" fontId="7" fillId="0" borderId="78" xfId="2" applyFont="1" applyBorder="1" applyAlignment="1" applyProtection="1">
      <alignment horizontal="center"/>
      <protection locked="0"/>
    </xf>
    <xf numFmtId="0" fontId="7" fillId="0" borderId="77" xfId="2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vertical="center"/>
      <protection locked="0"/>
    </xf>
    <xf numFmtId="49" fontId="3" fillId="0" borderId="75" xfId="2" applyNumberFormat="1" applyFont="1" applyBorder="1" applyAlignment="1" applyProtection="1">
      <alignment horizontal="left" vertical="center"/>
      <protection locked="0"/>
    </xf>
    <xf numFmtId="49" fontId="3" fillId="0" borderId="43" xfId="2" applyNumberFormat="1" applyFont="1" applyBorder="1" applyAlignment="1" applyProtection="1">
      <alignment horizontal="left" vertical="center"/>
      <protection locked="0"/>
    </xf>
    <xf numFmtId="0" fontId="3" fillId="0" borderId="55" xfId="0" applyFont="1" applyBorder="1" applyAlignment="1" applyProtection="1">
      <alignment vertical="center"/>
      <protection locked="0"/>
    </xf>
    <xf numFmtId="0" fontId="3" fillId="0" borderId="54" xfId="0" applyFont="1" applyBorder="1" applyAlignment="1" applyProtection="1">
      <alignment vertical="center"/>
      <protection locked="0"/>
    </xf>
    <xf numFmtId="49" fontId="3" fillId="0" borderId="72" xfId="2" applyNumberFormat="1" applyFont="1" applyBorder="1" applyAlignment="1" applyProtection="1">
      <alignment horizontal="left" vertical="center"/>
      <protection locked="0"/>
    </xf>
    <xf numFmtId="49" fontId="3" fillId="0" borderId="54" xfId="2" applyNumberFormat="1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center" vertical="top" wrapText="1"/>
      <protection locked="0"/>
    </xf>
    <xf numFmtId="0" fontId="2" fillId="0" borderId="46" xfId="0" applyFont="1" applyBorder="1" applyAlignment="1" applyProtection="1">
      <alignment horizontal="center" vertical="top" wrapText="1"/>
      <protection locked="0"/>
    </xf>
    <xf numFmtId="0" fontId="2" fillId="0" borderId="48" xfId="0" applyFont="1" applyBorder="1" applyAlignment="1" applyProtection="1">
      <alignment horizontal="center" vertical="top" wrapText="1"/>
      <protection locked="0"/>
    </xf>
    <xf numFmtId="0" fontId="3" fillId="0" borderId="69" xfId="0" applyFont="1" applyBorder="1" applyAlignment="1" applyProtection="1">
      <alignment horizontal="center" vertical="center" wrapText="1"/>
      <protection locked="0"/>
    </xf>
    <xf numFmtId="0" fontId="3" fillId="0" borderId="66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4" borderId="47" xfId="0" applyFont="1" applyFill="1" applyBorder="1" applyAlignment="1" applyProtection="1">
      <alignment vertical="center"/>
      <protection locked="0"/>
    </xf>
    <xf numFmtId="0" fontId="3" fillId="4" borderId="46" xfId="0" applyFont="1" applyFill="1" applyBorder="1" applyAlignment="1" applyProtection="1">
      <alignment vertical="center"/>
      <protection locked="0"/>
    </xf>
    <xf numFmtId="0" fontId="3" fillId="4" borderId="68" xfId="0" applyFont="1" applyFill="1" applyBorder="1" applyAlignment="1" applyProtection="1">
      <alignment vertical="center"/>
      <protection locked="0"/>
    </xf>
    <xf numFmtId="0" fontId="3" fillId="4" borderId="10" xfId="0" applyFont="1" applyFill="1" applyBorder="1" applyAlignment="1" applyProtection="1">
      <alignment vertical="center"/>
      <protection locked="0"/>
    </xf>
    <xf numFmtId="0" fontId="3" fillId="4" borderId="65" xfId="0" applyFont="1" applyFill="1" applyBorder="1" applyAlignment="1" applyProtection="1">
      <alignment vertical="center"/>
      <protection locked="0"/>
    </xf>
    <xf numFmtId="0" fontId="3" fillId="4" borderId="64" xfId="0" applyFont="1" applyFill="1" applyBorder="1" applyAlignment="1" applyProtection="1">
      <alignment vertical="center"/>
      <protection locked="0"/>
    </xf>
    <xf numFmtId="0" fontId="3" fillId="4" borderId="61" xfId="0" applyFont="1" applyFill="1" applyBorder="1" applyAlignment="1" applyProtection="1">
      <alignment vertical="center"/>
      <protection locked="0"/>
    </xf>
    <xf numFmtId="0" fontId="3" fillId="4" borderId="60" xfId="0" applyFont="1" applyFill="1" applyBorder="1" applyAlignment="1" applyProtection="1">
      <alignment vertical="center"/>
      <protection locked="0"/>
    </xf>
    <xf numFmtId="0" fontId="3" fillId="4" borderId="59" xfId="0" applyFont="1" applyFill="1" applyBorder="1" applyAlignment="1" applyProtection="1">
      <alignment vertic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2" fillId="0" borderId="45" xfId="0" applyFont="1" applyBorder="1" applyAlignment="1" applyProtection="1">
      <alignment horizontal="center" vertical="top" wrapText="1"/>
      <protection locked="0"/>
    </xf>
    <xf numFmtId="0" fontId="2" fillId="2" borderId="44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4" fillId="3" borderId="42" xfId="0" applyFont="1" applyFill="1" applyBorder="1" applyAlignment="1" applyProtection="1">
      <alignment horizontal="right" vertical="top" wrapText="1"/>
      <protection locked="0"/>
    </xf>
    <xf numFmtId="0" fontId="4" fillId="3" borderId="41" xfId="0" applyFont="1" applyFill="1" applyBorder="1" applyAlignment="1" applyProtection="1">
      <alignment horizontal="right" vertical="top" wrapText="1"/>
      <protection locked="0"/>
    </xf>
    <xf numFmtId="0" fontId="4" fillId="3" borderId="31" xfId="0" applyFont="1" applyFill="1" applyBorder="1" applyAlignment="1" applyProtection="1">
      <alignment horizontal="center" wrapText="1"/>
      <protection locked="0"/>
    </xf>
    <xf numFmtId="0" fontId="4" fillId="3" borderId="30" xfId="0" applyFont="1" applyFill="1" applyBorder="1" applyAlignment="1" applyProtection="1">
      <alignment horizontal="center" wrapText="1"/>
      <protection locked="0"/>
    </xf>
    <xf numFmtId="0" fontId="6" fillId="0" borderId="55" xfId="2" applyBorder="1" applyProtection="1"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1" fillId="0" borderId="0" xfId="1" applyFont="1" applyAlignment="1" applyProtection="1">
      <alignment horizontal="right" vertical="center"/>
      <protection locked="0"/>
    </xf>
    <xf numFmtId="0" fontId="3" fillId="0" borderId="55" xfId="1" applyBorder="1" applyAlignment="1" applyProtection="1">
      <alignment horizontal="right" vertical="center"/>
      <protection locked="0"/>
    </xf>
  </cellXfs>
  <cellStyles count="4">
    <cellStyle name="Normal" xfId="0" builtinId="0"/>
    <cellStyle name="Normal_1.1" xfId="2" xr:uid="{281346F0-231C-423F-B804-D4CF024A4BB0}"/>
    <cellStyle name="Normal_1.2" xfId="3" xr:uid="{B2C725BF-F185-4DBC-B806-CABC7CF49C1F}"/>
    <cellStyle name="Normal_tab-15" xfId="1" xr:uid="{D4D2A23E-1E5F-49F8-888B-5933E29DF7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8">
          <a:extLst>
            <a:ext uri="{FF2B5EF4-FFF2-40B4-BE49-F238E27FC236}">
              <a16:creationId xmlns:a16="http://schemas.microsoft.com/office/drawing/2014/main" id="{0B57E2FE-72C5-4308-8CDD-32F135DAC079}"/>
            </a:ext>
          </a:extLst>
        </xdr:cNvPr>
        <xdr:cNvSpPr>
          <a:spLocks noChangeShapeType="1"/>
        </xdr:cNvSpPr>
      </xdr:nvSpPr>
      <xdr:spPr bwMode="auto">
        <a:xfrm>
          <a:off x="1533525" y="4086225"/>
          <a:ext cx="1514475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DDD8A-0904-4585-ADF6-12B0DF6FE9EE}">
  <dimension ref="A1:CH137"/>
  <sheetViews>
    <sheetView tabSelected="1" workbookViewId="0">
      <pane xSplit="4" ySplit="28" topLeftCell="CB29" activePane="bottomRight" state="frozen"/>
      <selection pane="topRight" activeCell="E1" sqref="E1"/>
      <selection pane="bottomLeft" activeCell="A29" sqref="A29"/>
      <selection pane="bottomRight" activeCell="CC14" sqref="CC14"/>
    </sheetView>
  </sheetViews>
  <sheetFormatPr baseColWidth="10" defaultColWidth="11.42578125" defaultRowHeight="12.75" x14ac:dyDescent="0.2"/>
  <cols>
    <col min="1" max="1" width="11.42578125" style="1"/>
    <col min="2" max="2" width="10.85546875" style="1" customWidth="1"/>
    <col min="3" max="3" width="16" style="1" customWidth="1"/>
    <col min="4" max="4" width="30.7109375" style="1" customWidth="1"/>
    <col min="5" max="5" width="26.140625" style="1" customWidth="1"/>
    <col min="6" max="86" width="25.7109375" style="1" customWidth="1"/>
    <col min="87" max="16384" width="11.42578125" style="1"/>
  </cols>
  <sheetData>
    <row r="1" spans="1:14" ht="16.5" thickBot="1" x14ac:dyDescent="0.3">
      <c r="A1" s="134" t="str">
        <f>LOOKUP(I15,A126:A127,B126:B127)</f>
        <v>ESA Questionnaire 1950 - Symmetric input-output table for imports (industry*industry)</v>
      </c>
      <c r="B1" s="134"/>
      <c r="C1" s="133"/>
      <c r="D1" s="132"/>
      <c r="E1" s="131"/>
      <c r="F1" s="130" t="s">
        <v>259</v>
      </c>
      <c r="G1" s="129"/>
      <c r="H1" s="128"/>
      <c r="I1" s="127"/>
      <c r="J1" s="127"/>
      <c r="K1" s="127"/>
      <c r="L1" s="127"/>
      <c r="M1" s="127"/>
      <c r="N1" s="127"/>
    </row>
    <row r="2" spans="1:14" ht="15" customHeight="1" thickBot="1" x14ac:dyDescent="0.25">
      <c r="A2" s="93" t="s">
        <v>258</v>
      </c>
      <c r="B2" s="124" t="s">
        <v>257</v>
      </c>
      <c r="C2" s="126" t="s">
        <v>256</v>
      </c>
      <c r="D2" s="125" t="s">
        <v>255</v>
      </c>
      <c r="E2" s="135" t="s">
        <v>254</v>
      </c>
      <c r="F2" s="137" t="s">
        <v>253</v>
      </c>
      <c r="G2" s="138"/>
      <c r="H2" s="138"/>
      <c r="I2" s="138"/>
      <c r="J2" s="138"/>
      <c r="K2" s="138"/>
      <c r="L2" s="138"/>
      <c r="M2" s="138"/>
      <c r="N2" s="139"/>
    </row>
    <row r="3" spans="1:14" ht="13.5" thickBot="1" x14ac:dyDescent="0.25">
      <c r="A3" s="87" t="s">
        <v>252</v>
      </c>
      <c r="B3" s="124" t="s">
        <v>251</v>
      </c>
      <c r="C3" s="77" t="s">
        <v>250</v>
      </c>
      <c r="D3" s="123" t="s">
        <v>249</v>
      </c>
      <c r="E3" s="136"/>
      <c r="F3" s="140" t="s">
        <v>248</v>
      </c>
      <c r="G3" s="141"/>
      <c r="H3" s="141"/>
      <c r="I3" s="141"/>
      <c r="J3" s="141"/>
      <c r="K3" s="141"/>
      <c r="L3" s="141"/>
      <c r="M3" s="141"/>
      <c r="N3" s="142"/>
    </row>
    <row r="4" spans="1:14" x14ac:dyDescent="0.2">
      <c r="A4" s="87" t="s">
        <v>247</v>
      </c>
      <c r="B4" s="80"/>
      <c r="C4" s="122" t="s">
        <v>246</v>
      </c>
      <c r="D4" s="121" t="s">
        <v>202</v>
      </c>
      <c r="E4" s="136"/>
      <c r="F4" s="143" t="s">
        <v>245</v>
      </c>
      <c r="G4" s="144"/>
      <c r="H4" s="144"/>
      <c r="I4" s="144"/>
      <c r="J4" s="144"/>
      <c r="K4" s="144"/>
      <c r="L4" s="144"/>
      <c r="M4" s="144"/>
      <c r="N4" s="145"/>
    </row>
    <row r="5" spans="1:14" x14ac:dyDescent="0.2">
      <c r="A5" s="87" t="s">
        <v>244</v>
      </c>
      <c r="B5" s="112"/>
      <c r="C5" s="120" t="s">
        <v>243</v>
      </c>
      <c r="D5" s="119" t="s">
        <v>242</v>
      </c>
      <c r="E5" s="136"/>
      <c r="F5" s="143" t="s">
        <v>241</v>
      </c>
      <c r="G5" s="144"/>
      <c r="H5" s="144"/>
      <c r="I5" s="144"/>
      <c r="J5" s="144"/>
      <c r="K5" s="144"/>
      <c r="L5" s="144"/>
      <c r="M5" s="144"/>
      <c r="N5" s="145"/>
    </row>
    <row r="6" spans="1:14" x14ac:dyDescent="0.2">
      <c r="A6" s="87" t="s">
        <v>240</v>
      </c>
      <c r="B6" s="118" t="s">
        <v>3</v>
      </c>
      <c r="C6" s="117" t="s">
        <v>239</v>
      </c>
      <c r="D6" s="80"/>
      <c r="E6" s="136"/>
      <c r="F6" s="146"/>
      <c r="G6" s="147"/>
      <c r="H6" s="147"/>
      <c r="I6" s="147"/>
      <c r="J6" s="147"/>
      <c r="K6" s="147"/>
      <c r="L6" s="147"/>
      <c r="M6" s="147"/>
      <c r="N6" s="148"/>
    </row>
    <row r="7" spans="1:14" ht="13.5" thickBot="1" x14ac:dyDescent="0.25">
      <c r="A7" s="77" t="s">
        <v>238</v>
      </c>
      <c r="B7" s="116"/>
      <c r="C7" s="115" t="s">
        <v>237</v>
      </c>
      <c r="D7" s="111"/>
      <c r="E7" s="136"/>
      <c r="F7" s="146"/>
      <c r="G7" s="147"/>
      <c r="H7" s="147"/>
      <c r="I7" s="147"/>
      <c r="J7" s="147"/>
      <c r="K7" s="147"/>
      <c r="L7" s="147"/>
      <c r="M7" s="147"/>
      <c r="N7" s="148"/>
    </row>
    <row r="8" spans="1:14" x14ac:dyDescent="0.2">
      <c r="A8" s="87" t="s">
        <v>236</v>
      </c>
      <c r="B8" s="114" t="s">
        <v>235</v>
      </c>
      <c r="C8" s="93" t="s">
        <v>234</v>
      </c>
      <c r="D8" s="113"/>
      <c r="E8" s="136"/>
      <c r="F8" s="146"/>
      <c r="G8" s="147"/>
      <c r="H8" s="147"/>
      <c r="I8" s="147"/>
      <c r="J8" s="147"/>
      <c r="K8" s="147"/>
      <c r="L8" s="147"/>
      <c r="M8" s="147"/>
      <c r="N8" s="148"/>
    </row>
    <row r="9" spans="1:14" x14ac:dyDescent="0.2">
      <c r="A9" s="87" t="s">
        <v>233</v>
      </c>
      <c r="B9" s="112"/>
      <c r="C9" s="87" t="s">
        <v>232</v>
      </c>
      <c r="D9" s="109"/>
      <c r="E9" s="136"/>
      <c r="F9" s="146"/>
      <c r="G9" s="147"/>
      <c r="H9" s="147"/>
      <c r="I9" s="147"/>
      <c r="J9" s="147"/>
      <c r="K9" s="147"/>
      <c r="L9" s="147"/>
      <c r="M9" s="147"/>
      <c r="N9" s="148"/>
    </row>
    <row r="10" spans="1:14" ht="13.5" thickBot="1" x14ac:dyDescent="0.25">
      <c r="A10" s="87" t="s">
        <v>231</v>
      </c>
      <c r="B10" s="103" t="s">
        <v>230</v>
      </c>
      <c r="C10" s="77" t="s">
        <v>229</v>
      </c>
      <c r="D10" s="111"/>
      <c r="E10" s="136"/>
      <c r="F10" s="146"/>
      <c r="G10" s="147"/>
      <c r="H10" s="147"/>
      <c r="I10" s="147"/>
      <c r="J10" s="147"/>
      <c r="K10" s="147"/>
      <c r="L10" s="147"/>
      <c r="M10" s="147"/>
      <c r="N10" s="148"/>
    </row>
    <row r="11" spans="1:14" x14ac:dyDescent="0.2">
      <c r="A11" s="87" t="s">
        <v>228</v>
      </c>
      <c r="B11" s="109"/>
      <c r="C11" s="84" t="s">
        <v>227</v>
      </c>
      <c r="D11" s="110"/>
      <c r="E11" s="136"/>
      <c r="F11" s="149"/>
      <c r="G11" s="150"/>
      <c r="H11" s="150"/>
      <c r="I11" s="150"/>
      <c r="J11" s="150"/>
      <c r="K11" s="150"/>
      <c r="L11" s="150"/>
      <c r="M11" s="150"/>
      <c r="N11" s="151"/>
    </row>
    <row r="12" spans="1:14" x14ac:dyDescent="0.2">
      <c r="A12" s="87" t="s">
        <v>226</v>
      </c>
      <c r="B12" s="109"/>
      <c r="C12" s="79" t="s">
        <v>225</v>
      </c>
      <c r="D12" s="108"/>
      <c r="E12" s="136"/>
      <c r="F12" s="152"/>
      <c r="G12" s="153"/>
      <c r="H12" s="153"/>
      <c r="I12" s="153"/>
      <c r="J12" s="153"/>
      <c r="K12" s="153"/>
      <c r="L12" s="153"/>
      <c r="M12" s="153"/>
      <c r="N12" s="154"/>
    </row>
    <row r="13" spans="1:14" ht="13.5" thickBot="1" x14ac:dyDescent="0.25">
      <c r="A13" s="87" t="s">
        <v>224</v>
      </c>
      <c r="B13" s="103" t="s">
        <v>223</v>
      </c>
      <c r="C13" s="79" t="s">
        <v>222</v>
      </c>
      <c r="D13" s="108"/>
      <c r="E13" s="107"/>
      <c r="F13" s="106"/>
      <c r="G13" s="106"/>
      <c r="H13" s="155"/>
      <c r="I13" s="156"/>
      <c r="J13" s="105"/>
      <c r="K13" s="104"/>
      <c r="L13" s="104"/>
      <c r="M13" s="104"/>
      <c r="N13" s="104"/>
    </row>
    <row r="14" spans="1:14" ht="13.5" thickBot="1" x14ac:dyDescent="0.25">
      <c r="A14" s="87" t="s">
        <v>221</v>
      </c>
      <c r="B14" s="103" t="s">
        <v>220</v>
      </c>
      <c r="C14" s="79" t="s">
        <v>219</v>
      </c>
      <c r="D14" s="96"/>
      <c r="E14" s="102" t="s">
        <v>218</v>
      </c>
      <c r="F14" s="101" t="s">
        <v>217</v>
      </c>
      <c r="G14" s="99"/>
      <c r="H14" s="100"/>
      <c r="I14" s="100"/>
      <c r="J14" s="99"/>
      <c r="K14" s="99"/>
      <c r="L14" s="99"/>
      <c r="M14" s="99"/>
      <c r="N14" s="98"/>
    </row>
    <row r="15" spans="1:14" x14ac:dyDescent="0.2">
      <c r="A15" s="87" t="s">
        <v>216</v>
      </c>
      <c r="B15" s="97" t="s">
        <v>215</v>
      </c>
      <c r="C15" s="79" t="s">
        <v>214</v>
      </c>
      <c r="D15" s="96"/>
      <c r="E15" s="95" t="s">
        <v>213</v>
      </c>
      <c r="F15" s="157" t="s">
        <v>212</v>
      </c>
      <c r="G15" s="158"/>
      <c r="H15" s="87" t="s">
        <v>211</v>
      </c>
      <c r="I15" s="94">
        <v>1950</v>
      </c>
      <c r="J15" s="93" t="s">
        <v>210</v>
      </c>
      <c r="K15" s="159" t="s">
        <v>209</v>
      </c>
      <c r="L15" s="160"/>
      <c r="M15" s="92"/>
      <c r="N15" s="91"/>
    </row>
    <row r="16" spans="1:14" ht="13.5" thickBot="1" x14ac:dyDescent="0.25">
      <c r="A16" s="81" t="s">
        <v>208</v>
      </c>
      <c r="B16" s="80"/>
      <c r="C16" s="75" t="s">
        <v>207</v>
      </c>
      <c r="D16" s="90" t="s">
        <v>206</v>
      </c>
      <c r="E16" s="89" t="s">
        <v>205</v>
      </c>
      <c r="F16" s="161" t="s">
        <v>204</v>
      </c>
      <c r="G16" s="162"/>
      <c r="H16" s="87" t="s">
        <v>203</v>
      </c>
      <c r="I16" s="88" t="s">
        <v>202</v>
      </c>
      <c r="J16" s="87" t="s">
        <v>201</v>
      </c>
      <c r="K16" s="163" t="s">
        <v>200</v>
      </c>
      <c r="L16" s="164"/>
      <c r="M16" s="86"/>
      <c r="N16" s="85"/>
    </row>
    <row r="17" spans="1:86" ht="13.5" customHeight="1" x14ac:dyDescent="0.2">
      <c r="A17" s="81" t="s">
        <v>199</v>
      </c>
      <c r="B17" s="80"/>
      <c r="C17" s="84" t="s">
        <v>198</v>
      </c>
      <c r="D17" s="83"/>
      <c r="E17" s="168" t="s">
        <v>197</v>
      </c>
      <c r="F17" s="171" t="s">
        <v>196</v>
      </c>
      <c r="G17" s="172"/>
      <c r="H17" s="172"/>
      <c r="I17" s="172"/>
      <c r="J17" s="172"/>
      <c r="K17" s="172"/>
      <c r="L17" s="172"/>
      <c r="M17" s="172"/>
      <c r="N17" s="173"/>
    </row>
    <row r="18" spans="1:86" x14ac:dyDescent="0.2">
      <c r="A18" s="81" t="s">
        <v>195</v>
      </c>
      <c r="B18" s="80"/>
      <c r="C18" s="79" t="s">
        <v>194</v>
      </c>
      <c r="D18" s="78"/>
      <c r="E18" s="169"/>
      <c r="F18" s="174"/>
      <c r="G18" s="175"/>
      <c r="H18" s="175"/>
      <c r="I18" s="175"/>
      <c r="J18" s="175"/>
      <c r="K18" s="175"/>
      <c r="L18" s="175"/>
      <c r="M18" s="175"/>
      <c r="N18" s="176"/>
    </row>
    <row r="19" spans="1:86" x14ac:dyDescent="0.2">
      <c r="A19" s="81" t="s">
        <v>193</v>
      </c>
      <c r="B19" s="82" t="s">
        <v>192</v>
      </c>
      <c r="C19" s="79" t="s">
        <v>191</v>
      </c>
      <c r="D19" s="78"/>
      <c r="E19" s="169"/>
      <c r="F19" s="174"/>
      <c r="G19" s="175"/>
      <c r="H19" s="175"/>
      <c r="I19" s="175"/>
      <c r="J19" s="175"/>
      <c r="K19" s="175"/>
      <c r="L19" s="175"/>
      <c r="M19" s="175"/>
      <c r="N19" s="176"/>
    </row>
    <row r="20" spans="1:86" x14ac:dyDescent="0.2">
      <c r="A20" s="81" t="s">
        <v>190</v>
      </c>
      <c r="B20" s="80"/>
      <c r="C20" s="79" t="s">
        <v>189</v>
      </c>
      <c r="D20" s="78"/>
      <c r="E20" s="169"/>
      <c r="F20" s="174"/>
      <c r="G20" s="175"/>
      <c r="H20" s="175"/>
      <c r="I20" s="175"/>
      <c r="J20" s="175"/>
      <c r="K20" s="175"/>
      <c r="L20" s="175"/>
      <c r="M20" s="175"/>
      <c r="N20" s="176"/>
    </row>
    <row r="21" spans="1:86" ht="13.5" thickBot="1" x14ac:dyDescent="0.25">
      <c r="A21" s="77" t="s">
        <v>188</v>
      </c>
      <c r="B21" s="76" t="s">
        <v>187</v>
      </c>
      <c r="C21" s="75" t="s">
        <v>186</v>
      </c>
      <c r="D21" s="74" t="s">
        <v>185</v>
      </c>
      <c r="E21" s="170"/>
      <c r="F21" s="177"/>
      <c r="G21" s="178"/>
      <c r="H21" s="178"/>
      <c r="I21" s="178"/>
      <c r="J21" s="178"/>
      <c r="K21" s="178"/>
      <c r="L21" s="178"/>
      <c r="M21" s="178"/>
      <c r="N21" s="179"/>
    </row>
    <row r="22" spans="1:86" s="70" customFormat="1" ht="13.5" thickBot="1" x14ac:dyDescent="0.25">
      <c r="A22" s="190"/>
      <c r="B22" s="190"/>
      <c r="C22" s="73"/>
      <c r="D22" s="72"/>
      <c r="E22" s="72"/>
      <c r="F22" s="72"/>
      <c r="G22" s="72"/>
      <c r="H22" s="72"/>
      <c r="I22" s="72"/>
      <c r="J22" s="72"/>
      <c r="K22" s="72"/>
      <c r="L22" s="72"/>
      <c r="M22" s="71"/>
      <c r="N22" s="71"/>
    </row>
    <row r="23" spans="1:86" ht="13.5" thickBot="1" x14ac:dyDescent="0.25">
      <c r="C23" s="69"/>
      <c r="D23" s="69"/>
      <c r="E23" s="69"/>
    </row>
    <row r="24" spans="1:86" ht="16.5" customHeight="1" x14ac:dyDescent="0.2">
      <c r="A24" s="191" t="s">
        <v>184</v>
      </c>
      <c r="B24" s="191" t="s">
        <v>183</v>
      </c>
      <c r="C24" s="193" t="s">
        <v>182</v>
      </c>
      <c r="D24" s="193"/>
      <c r="E24" s="67" t="s">
        <v>181</v>
      </c>
      <c r="F24" s="67" t="s">
        <v>181</v>
      </c>
      <c r="G24" s="67" t="s">
        <v>181</v>
      </c>
      <c r="H24" s="67" t="s">
        <v>181</v>
      </c>
      <c r="I24" s="67" t="s">
        <v>181</v>
      </c>
      <c r="J24" s="67" t="s">
        <v>181</v>
      </c>
      <c r="K24" s="67" t="s">
        <v>181</v>
      </c>
      <c r="L24" s="67" t="s">
        <v>181</v>
      </c>
      <c r="M24" s="67" t="s">
        <v>181</v>
      </c>
      <c r="N24" s="67" t="s">
        <v>181</v>
      </c>
      <c r="O24" s="67" t="s">
        <v>181</v>
      </c>
      <c r="P24" s="67" t="s">
        <v>181</v>
      </c>
      <c r="Q24" s="67" t="s">
        <v>181</v>
      </c>
      <c r="R24" s="67" t="s">
        <v>181</v>
      </c>
      <c r="S24" s="67" t="s">
        <v>181</v>
      </c>
      <c r="T24" s="67" t="s">
        <v>181</v>
      </c>
      <c r="U24" s="67" t="s">
        <v>181</v>
      </c>
      <c r="V24" s="67" t="s">
        <v>181</v>
      </c>
      <c r="W24" s="67" t="s">
        <v>181</v>
      </c>
      <c r="X24" s="67" t="s">
        <v>181</v>
      </c>
      <c r="Y24" s="67" t="s">
        <v>181</v>
      </c>
      <c r="Z24" s="67" t="s">
        <v>181</v>
      </c>
      <c r="AA24" s="67" t="s">
        <v>181</v>
      </c>
      <c r="AB24" s="67" t="s">
        <v>181</v>
      </c>
      <c r="AC24" s="67" t="s">
        <v>181</v>
      </c>
      <c r="AD24" s="67" t="s">
        <v>181</v>
      </c>
      <c r="AE24" s="67" t="s">
        <v>181</v>
      </c>
      <c r="AF24" s="67" t="s">
        <v>181</v>
      </c>
      <c r="AG24" s="67" t="s">
        <v>181</v>
      </c>
      <c r="AH24" s="67" t="s">
        <v>181</v>
      </c>
      <c r="AI24" s="67" t="s">
        <v>181</v>
      </c>
      <c r="AJ24" s="67" t="s">
        <v>181</v>
      </c>
      <c r="AK24" s="67" t="s">
        <v>181</v>
      </c>
      <c r="AL24" s="67" t="s">
        <v>181</v>
      </c>
      <c r="AM24" s="67" t="s">
        <v>181</v>
      </c>
      <c r="AN24" s="67" t="s">
        <v>181</v>
      </c>
      <c r="AO24" s="67" t="s">
        <v>181</v>
      </c>
      <c r="AP24" s="67" t="s">
        <v>181</v>
      </c>
      <c r="AQ24" s="67" t="s">
        <v>181</v>
      </c>
      <c r="AR24" s="67" t="s">
        <v>181</v>
      </c>
      <c r="AS24" s="67" t="s">
        <v>181</v>
      </c>
      <c r="AT24" s="67" t="s">
        <v>181</v>
      </c>
      <c r="AU24" s="67" t="s">
        <v>181</v>
      </c>
      <c r="AV24" s="67" t="s">
        <v>181</v>
      </c>
      <c r="AW24" s="67" t="s">
        <v>181</v>
      </c>
      <c r="AX24" s="67" t="s">
        <v>181</v>
      </c>
      <c r="AY24" s="67" t="s">
        <v>181</v>
      </c>
      <c r="AZ24" s="67" t="s">
        <v>181</v>
      </c>
      <c r="BA24" s="67" t="s">
        <v>181</v>
      </c>
      <c r="BB24" s="67" t="s">
        <v>181</v>
      </c>
      <c r="BC24" s="67" t="s">
        <v>181</v>
      </c>
      <c r="BD24" s="67" t="s">
        <v>181</v>
      </c>
      <c r="BE24" s="67" t="s">
        <v>181</v>
      </c>
      <c r="BF24" s="67" t="s">
        <v>181</v>
      </c>
      <c r="BG24" s="67" t="s">
        <v>181</v>
      </c>
      <c r="BH24" s="67" t="s">
        <v>181</v>
      </c>
      <c r="BI24" s="67" t="s">
        <v>181</v>
      </c>
      <c r="BJ24" s="67" t="s">
        <v>181</v>
      </c>
      <c r="BK24" s="67" t="s">
        <v>181</v>
      </c>
      <c r="BL24" s="67" t="s">
        <v>181</v>
      </c>
      <c r="BM24" s="67" t="s">
        <v>181</v>
      </c>
      <c r="BN24" s="67" t="s">
        <v>181</v>
      </c>
      <c r="BO24" s="67" t="s">
        <v>181</v>
      </c>
      <c r="BP24" s="67" t="s">
        <v>181</v>
      </c>
      <c r="BQ24" s="67" t="s">
        <v>181</v>
      </c>
      <c r="BR24" s="66" t="s">
        <v>181</v>
      </c>
      <c r="BS24" s="68" t="s">
        <v>180</v>
      </c>
      <c r="BT24" s="67" t="s">
        <v>180</v>
      </c>
      <c r="BU24" s="67" t="s">
        <v>180</v>
      </c>
      <c r="BV24" s="67" t="s">
        <v>180</v>
      </c>
      <c r="BW24" s="67" t="s">
        <v>179</v>
      </c>
      <c r="BX24" s="67" t="s">
        <v>178</v>
      </c>
      <c r="BY24" s="67" t="s">
        <v>177</v>
      </c>
      <c r="BZ24" s="67" t="s">
        <v>176</v>
      </c>
      <c r="CA24" s="66" t="s">
        <v>175</v>
      </c>
      <c r="CB24" s="68" t="s">
        <v>174</v>
      </c>
      <c r="CC24" s="67" t="s">
        <v>174</v>
      </c>
      <c r="CD24" s="67" t="s">
        <v>174</v>
      </c>
      <c r="CE24" s="67" t="s">
        <v>174</v>
      </c>
      <c r="CF24" s="66" t="s">
        <v>174</v>
      </c>
      <c r="CG24" s="67" t="s">
        <v>173</v>
      </c>
      <c r="CH24" s="66" t="s">
        <v>172</v>
      </c>
    </row>
    <row r="25" spans="1:86" ht="13.5" thickBot="1" x14ac:dyDescent="0.25">
      <c r="A25" s="192"/>
      <c r="B25" s="192"/>
      <c r="C25" s="194" t="s">
        <v>171</v>
      </c>
      <c r="D25" s="194"/>
      <c r="E25" s="65" t="s">
        <v>167</v>
      </c>
      <c r="F25" s="65" t="s">
        <v>167</v>
      </c>
      <c r="G25" s="65" t="s">
        <v>167</v>
      </c>
      <c r="H25" s="65" t="s">
        <v>167</v>
      </c>
      <c r="I25" s="65" t="s">
        <v>167</v>
      </c>
      <c r="J25" s="65" t="s">
        <v>167</v>
      </c>
      <c r="K25" s="65" t="s">
        <v>167</v>
      </c>
      <c r="L25" s="65" t="s">
        <v>167</v>
      </c>
      <c r="M25" s="65" t="s">
        <v>167</v>
      </c>
      <c r="N25" s="65" t="s">
        <v>167</v>
      </c>
      <c r="O25" s="65" t="s">
        <v>167</v>
      </c>
      <c r="P25" s="65" t="s">
        <v>167</v>
      </c>
      <c r="Q25" s="65" t="s">
        <v>167</v>
      </c>
      <c r="R25" s="65" t="s">
        <v>167</v>
      </c>
      <c r="S25" s="65" t="s">
        <v>167</v>
      </c>
      <c r="T25" s="65" t="s">
        <v>167</v>
      </c>
      <c r="U25" s="65" t="s">
        <v>167</v>
      </c>
      <c r="V25" s="65" t="s">
        <v>167</v>
      </c>
      <c r="W25" s="65" t="s">
        <v>167</v>
      </c>
      <c r="X25" s="65" t="s">
        <v>167</v>
      </c>
      <c r="Y25" s="65" t="s">
        <v>167</v>
      </c>
      <c r="Z25" s="65" t="s">
        <v>167</v>
      </c>
      <c r="AA25" s="65" t="s">
        <v>167</v>
      </c>
      <c r="AB25" s="65" t="s">
        <v>167</v>
      </c>
      <c r="AC25" s="65" t="s">
        <v>167</v>
      </c>
      <c r="AD25" s="65" t="s">
        <v>167</v>
      </c>
      <c r="AE25" s="65" t="s">
        <v>167</v>
      </c>
      <c r="AF25" s="65" t="s">
        <v>167</v>
      </c>
      <c r="AG25" s="65" t="s">
        <v>167</v>
      </c>
      <c r="AH25" s="65" t="s">
        <v>167</v>
      </c>
      <c r="AI25" s="65" t="s">
        <v>167</v>
      </c>
      <c r="AJ25" s="65" t="s">
        <v>167</v>
      </c>
      <c r="AK25" s="65" t="s">
        <v>167</v>
      </c>
      <c r="AL25" s="65" t="s">
        <v>167</v>
      </c>
      <c r="AM25" s="65" t="s">
        <v>167</v>
      </c>
      <c r="AN25" s="65" t="s">
        <v>167</v>
      </c>
      <c r="AO25" s="65" t="s">
        <v>167</v>
      </c>
      <c r="AP25" s="65" t="s">
        <v>167</v>
      </c>
      <c r="AQ25" s="65" t="s">
        <v>167</v>
      </c>
      <c r="AR25" s="65" t="s">
        <v>167</v>
      </c>
      <c r="AS25" s="65" t="s">
        <v>167</v>
      </c>
      <c r="AT25" s="65" t="s">
        <v>167</v>
      </c>
      <c r="AU25" s="65" t="s">
        <v>167</v>
      </c>
      <c r="AV25" s="65" t="s">
        <v>167</v>
      </c>
      <c r="AW25" s="65" t="s">
        <v>167</v>
      </c>
      <c r="AX25" s="65" t="s">
        <v>167</v>
      </c>
      <c r="AY25" s="65" t="s">
        <v>167</v>
      </c>
      <c r="AZ25" s="65" t="s">
        <v>167</v>
      </c>
      <c r="BA25" s="65" t="s">
        <v>167</v>
      </c>
      <c r="BB25" s="65" t="s">
        <v>167</v>
      </c>
      <c r="BC25" s="65" t="s">
        <v>167</v>
      </c>
      <c r="BD25" s="65" t="s">
        <v>167</v>
      </c>
      <c r="BE25" s="65" t="s">
        <v>167</v>
      </c>
      <c r="BF25" s="65" t="s">
        <v>167</v>
      </c>
      <c r="BG25" s="65" t="s">
        <v>167</v>
      </c>
      <c r="BH25" s="65" t="s">
        <v>167</v>
      </c>
      <c r="BI25" s="65" t="s">
        <v>167</v>
      </c>
      <c r="BJ25" s="65" t="s">
        <v>167</v>
      </c>
      <c r="BK25" s="65" t="s">
        <v>167</v>
      </c>
      <c r="BL25" s="65" t="s">
        <v>167</v>
      </c>
      <c r="BM25" s="65" t="s">
        <v>167</v>
      </c>
      <c r="BN25" s="65" t="s">
        <v>167</v>
      </c>
      <c r="BO25" s="65" t="s">
        <v>167</v>
      </c>
      <c r="BP25" s="65" t="s">
        <v>167</v>
      </c>
      <c r="BQ25" s="65" t="s">
        <v>167</v>
      </c>
      <c r="BR25" s="64" t="s">
        <v>167</v>
      </c>
      <c r="BS25" s="63" t="s">
        <v>170</v>
      </c>
      <c r="BT25" s="61" t="s">
        <v>169</v>
      </c>
      <c r="BU25" s="61" t="s">
        <v>168</v>
      </c>
      <c r="BV25" s="61" t="s">
        <v>167</v>
      </c>
      <c r="BW25" s="61" t="s">
        <v>167</v>
      </c>
      <c r="BX25" s="61" t="s">
        <v>167</v>
      </c>
      <c r="BY25" s="61" t="s">
        <v>167</v>
      </c>
      <c r="BZ25" s="61" t="s">
        <v>167</v>
      </c>
      <c r="CA25" s="60" t="s">
        <v>167</v>
      </c>
      <c r="CB25" s="63" t="s">
        <v>166</v>
      </c>
      <c r="CC25" s="61" t="s">
        <v>165</v>
      </c>
      <c r="CD25" s="61" t="s">
        <v>164</v>
      </c>
      <c r="CE25" s="62" t="s">
        <v>163</v>
      </c>
      <c r="CF25" s="60" t="s">
        <v>162</v>
      </c>
      <c r="CG25" s="61" t="s">
        <v>161</v>
      </c>
      <c r="CH25" s="60" t="s">
        <v>161</v>
      </c>
    </row>
    <row r="26" spans="1:86" ht="12.75" customHeight="1" x14ac:dyDescent="0.2">
      <c r="C26" s="59"/>
      <c r="D26" s="58"/>
      <c r="E26" s="57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5"/>
      <c r="BR26" s="54"/>
      <c r="BS26" s="165" t="s">
        <v>160</v>
      </c>
      <c r="BT26" s="166"/>
      <c r="BU26" s="166"/>
      <c r="BV26" s="166"/>
      <c r="BW26" s="166"/>
      <c r="BX26" s="166"/>
      <c r="BY26" s="166"/>
      <c r="BZ26" s="166"/>
      <c r="CA26" s="167"/>
      <c r="CB26" s="180" t="s">
        <v>160</v>
      </c>
      <c r="CC26" s="166"/>
      <c r="CD26" s="166"/>
      <c r="CE26" s="166"/>
      <c r="CF26" s="181"/>
      <c r="CG26" s="182" t="s">
        <v>159</v>
      </c>
      <c r="CH26" s="184" t="s">
        <v>158</v>
      </c>
    </row>
    <row r="27" spans="1:86" ht="54.95" customHeight="1" x14ac:dyDescent="0.2">
      <c r="C27" s="186" t="s">
        <v>157</v>
      </c>
      <c r="D27" s="187"/>
      <c r="E27" s="53" t="s">
        <v>138</v>
      </c>
      <c r="F27" s="52" t="s">
        <v>136</v>
      </c>
      <c r="G27" s="52" t="s">
        <v>134</v>
      </c>
      <c r="H27" s="52" t="s">
        <v>132</v>
      </c>
      <c r="I27" s="52" t="s">
        <v>130</v>
      </c>
      <c r="J27" s="52" t="s">
        <v>128</v>
      </c>
      <c r="K27" s="52" t="s">
        <v>126</v>
      </c>
      <c r="L27" s="52" t="s">
        <v>124</v>
      </c>
      <c r="M27" s="52" t="s">
        <v>122</v>
      </c>
      <c r="N27" s="52" t="s">
        <v>120</v>
      </c>
      <c r="O27" s="52" t="s">
        <v>118</v>
      </c>
      <c r="P27" s="52" t="s">
        <v>116</v>
      </c>
      <c r="Q27" s="52" t="s">
        <v>114</v>
      </c>
      <c r="R27" s="52" t="s">
        <v>112</v>
      </c>
      <c r="S27" s="52" t="s">
        <v>110</v>
      </c>
      <c r="T27" s="52" t="s">
        <v>108</v>
      </c>
      <c r="U27" s="52" t="s">
        <v>106</v>
      </c>
      <c r="V27" s="52" t="s">
        <v>104</v>
      </c>
      <c r="W27" s="52" t="s">
        <v>102</v>
      </c>
      <c r="X27" s="52" t="s">
        <v>100</v>
      </c>
      <c r="Y27" s="52" t="s">
        <v>98</v>
      </c>
      <c r="Z27" s="52" t="s">
        <v>96</v>
      </c>
      <c r="AA27" s="52" t="s">
        <v>94</v>
      </c>
      <c r="AB27" s="52" t="s">
        <v>92</v>
      </c>
      <c r="AC27" s="52" t="s">
        <v>90</v>
      </c>
      <c r="AD27" s="52" t="s">
        <v>88</v>
      </c>
      <c r="AE27" s="52" t="s">
        <v>86</v>
      </c>
      <c r="AF27" s="52" t="s">
        <v>84</v>
      </c>
      <c r="AG27" s="52" t="s">
        <v>82</v>
      </c>
      <c r="AH27" s="52" t="s">
        <v>80</v>
      </c>
      <c r="AI27" s="52" t="s">
        <v>78</v>
      </c>
      <c r="AJ27" s="52" t="s">
        <v>76</v>
      </c>
      <c r="AK27" s="52" t="s">
        <v>74</v>
      </c>
      <c r="AL27" s="52" t="s">
        <v>72</v>
      </c>
      <c r="AM27" s="52" t="s">
        <v>70</v>
      </c>
      <c r="AN27" s="52" t="s">
        <v>68</v>
      </c>
      <c r="AO27" s="52" t="s">
        <v>66</v>
      </c>
      <c r="AP27" s="52" t="s">
        <v>64</v>
      </c>
      <c r="AQ27" s="52" t="s">
        <v>62</v>
      </c>
      <c r="AR27" s="52" t="s">
        <v>60</v>
      </c>
      <c r="AS27" s="52" t="s">
        <v>58</v>
      </c>
      <c r="AT27" s="52" t="s">
        <v>56</v>
      </c>
      <c r="AU27" s="52" t="s">
        <v>54</v>
      </c>
      <c r="AV27" s="52" t="s">
        <v>156</v>
      </c>
      <c r="AW27" s="52" t="s">
        <v>50</v>
      </c>
      <c r="AX27" s="52" t="s">
        <v>48</v>
      </c>
      <c r="AY27" s="52" t="s">
        <v>46</v>
      </c>
      <c r="AZ27" s="52" t="s">
        <v>44</v>
      </c>
      <c r="BA27" s="52" t="s">
        <v>42</v>
      </c>
      <c r="BB27" s="52" t="s">
        <v>40</v>
      </c>
      <c r="BC27" s="52" t="s">
        <v>38</v>
      </c>
      <c r="BD27" s="52" t="s">
        <v>36</v>
      </c>
      <c r="BE27" s="52" t="s">
        <v>34</v>
      </c>
      <c r="BF27" s="52" t="s">
        <v>32</v>
      </c>
      <c r="BG27" s="52" t="s">
        <v>30</v>
      </c>
      <c r="BH27" s="52" t="s">
        <v>28</v>
      </c>
      <c r="BI27" s="52" t="s">
        <v>26</v>
      </c>
      <c r="BJ27" s="52" t="s">
        <v>24</v>
      </c>
      <c r="BK27" s="52" t="s">
        <v>22</v>
      </c>
      <c r="BL27" s="52" t="s">
        <v>20</v>
      </c>
      <c r="BM27" s="52" t="s">
        <v>18</v>
      </c>
      <c r="BN27" s="52" t="s">
        <v>16</v>
      </c>
      <c r="BO27" s="52" t="s">
        <v>14</v>
      </c>
      <c r="BP27" s="52" t="s">
        <v>12</v>
      </c>
      <c r="BQ27" s="51" t="s">
        <v>10</v>
      </c>
      <c r="BR27" s="50" t="s">
        <v>8</v>
      </c>
      <c r="BS27" s="49" t="s">
        <v>155</v>
      </c>
      <c r="BT27" s="48" t="s">
        <v>154</v>
      </c>
      <c r="BU27" s="48" t="s">
        <v>153</v>
      </c>
      <c r="BV27" s="47" t="s">
        <v>152</v>
      </c>
      <c r="BW27" s="48" t="s">
        <v>151</v>
      </c>
      <c r="BX27" s="48" t="s">
        <v>150</v>
      </c>
      <c r="BY27" s="48" t="s">
        <v>149</v>
      </c>
      <c r="BZ27" s="47" t="s">
        <v>148</v>
      </c>
      <c r="CA27" s="47" t="s">
        <v>147</v>
      </c>
      <c r="CB27" s="46" t="s">
        <v>146</v>
      </c>
      <c r="CC27" s="45" t="s">
        <v>145</v>
      </c>
      <c r="CD27" s="45" t="s">
        <v>144</v>
      </c>
      <c r="CE27" s="44" t="s">
        <v>143</v>
      </c>
      <c r="CF27" s="43" t="s">
        <v>142</v>
      </c>
      <c r="CG27" s="183"/>
      <c r="CH27" s="185"/>
    </row>
    <row r="28" spans="1:86" x14ac:dyDescent="0.2">
      <c r="C28" s="188" t="s">
        <v>141</v>
      </c>
      <c r="D28" s="189"/>
      <c r="E28" s="42" t="s">
        <v>139</v>
      </c>
      <c r="F28" s="42" t="s">
        <v>137</v>
      </c>
      <c r="G28" s="42" t="s">
        <v>135</v>
      </c>
      <c r="H28" s="42" t="s">
        <v>133</v>
      </c>
      <c r="I28" s="42" t="s">
        <v>131</v>
      </c>
      <c r="J28" s="42" t="s">
        <v>129</v>
      </c>
      <c r="K28" s="42" t="s">
        <v>127</v>
      </c>
      <c r="L28" s="42" t="s">
        <v>125</v>
      </c>
      <c r="M28" s="42" t="s">
        <v>123</v>
      </c>
      <c r="N28" s="42" t="s">
        <v>121</v>
      </c>
      <c r="O28" s="42" t="s">
        <v>119</v>
      </c>
      <c r="P28" s="42" t="s">
        <v>117</v>
      </c>
      <c r="Q28" s="42" t="s">
        <v>115</v>
      </c>
      <c r="R28" s="42" t="s">
        <v>113</v>
      </c>
      <c r="S28" s="42" t="s">
        <v>111</v>
      </c>
      <c r="T28" s="42" t="s">
        <v>109</v>
      </c>
      <c r="U28" s="42" t="s">
        <v>107</v>
      </c>
      <c r="V28" s="42" t="s">
        <v>105</v>
      </c>
      <c r="W28" s="42" t="s">
        <v>103</v>
      </c>
      <c r="X28" s="42" t="s">
        <v>101</v>
      </c>
      <c r="Y28" s="42" t="s">
        <v>99</v>
      </c>
      <c r="Z28" s="42" t="s">
        <v>97</v>
      </c>
      <c r="AA28" s="42" t="s">
        <v>95</v>
      </c>
      <c r="AB28" s="42" t="s">
        <v>93</v>
      </c>
      <c r="AC28" s="42" t="s">
        <v>91</v>
      </c>
      <c r="AD28" s="42" t="s">
        <v>89</v>
      </c>
      <c r="AE28" s="42" t="s">
        <v>87</v>
      </c>
      <c r="AF28" s="42" t="s">
        <v>85</v>
      </c>
      <c r="AG28" s="42" t="s">
        <v>83</v>
      </c>
      <c r="AH28" s="42" t="s">
        <v>81</v>
      </c>
      <c r="AI28" s="42" t="s">
        <v>79</v>
      </c>
      <c r="AJ28" s="42" t="s">
        <v>77</v>
      </c>
      <c r="AK28" s="42" t="s">
        <v>75</v>
      </c>
      <c r="AL28" s="42" t="s">
        <v>73</v>
      </c>
      <c r="AM28" s="42" t="s">
        <v>71</v>
      </c>
      <c r="AN28" s="42" t="s">
        <v>69</v>
      </c>
      <c r="AO28" s="42" t="s">
        <v>67</v>
      </c>
      <c r="AP28" s="42" t="s">
        <v>65</v>
      </c>
      <c r="AQ28" s="42" t="s">
        <v>63</v>
      </c>
      <c r="AR28" s="42" t="s">
        <v>61</v>
      </c>
      <c r="AS28" s="42" t="s">
        <v>59</v>
      </c>
      <c r="AT28" s="42" t="s">
        <v>57</v>
      </c>
      <c r="AU28" s="42" t="s">
        <v>55</v>
      </c>
      <c r="AV28" s="42" t="s">
        <v>53</v>
      </c>
      <c r="AW28" s="42" t="s">
        <v>51</v>
      </c>
      <c r="AX28" s="42" t="s">
        <v>49</v>
      </c>
      <c r="AY28" s="42" t="s">
        <v>47</v>
      </c>
      <c r="AZ28" s="42" t="s">
        <v>45</v>
      </c>
      <c r="BA28" s="42" t="s">
        <v>43</v>
      </c>
      <c r="BB28" s="42" t="s">
        <v>41</v>
      </c>
      <c r="BC28" s="42" t="s">
        <v>39</v>
      </c>
      <c r="BD28" s="42" t="s">
        <v>37</v>
      </c>
      <c r="BE28" s="42" t="s">
        <v>35</v>
      </c>
      <c r="BF28" s="42" t="s">
        <v>33</v>
      </c>
      <c r="BG28" s="42" t="s">
        <v>31</v>
      </c>
      <c r="BH28" s="42" t="s">
        <v>29</v>
      </c>
      <c r="BI28" s="42" t="s">
        <v>27</v>
      </c>
      <c r="BJ28" s="42" t="s">
        <v>25</v>
      </c>
      <c r="BK28" s="42" t="s">
        <v>23</v>
      </c>
      <c r="BL28" s="42" t="s">
        <v>21</v>
      </c>
      <c r="BM28" s="42" t="s">
        <v>19</v>
      </c>
      <c r="BN28" s="42" t="s">
        <v>17</v>
      </c>
      <c r="BO28" s="42" t="s">
        <v>15</v>
      </c>
      <c r="BP28" s="42" t="s">
        <v>13</v>
      </c>
      <c r="BQ28" s="42" t="s">
        <v>11</v>
      </c>
      <c r="BR28" s="37" t="s">
        <v>9</v>
      </c>
      <c r="BS28" s="39" t="s">
        <v>140</v>
      </c>
      <c r="BT28" s="38" t="s">
        <v>140</v>
      </c>
      <c r="BU28" s="38" t="s">
        <v>140</v>
      </c>
      <c r="BV28" s="41" t="s">
        <v>140</v>
      </c>
      <c r="BW28" s="39" t="s">
        <v>140</v>
      </c>
      <c r="BX28" s="39" t="s">
        <v>140</v>
      </c>
      <c r="BY28" s="39" t="s">
        <v>140</v>
      </c>
      <c r="BZ28" s="41" t="s">
        <v>140</v>
      </c>
      <c r="CA28" s="41" t="s">
        <v>140</v>
      </c>
      <c r="CB28" s="40" t="s">
        <v>140</v>
      </c>
      <c r="CC28" s="39" t="s">
        <v>140</v>
      </c>
      <c r="CD28" s="39" t="s">
        <v>140</v>
      </c>
      <c r="CE28" s="38" t="s">
        <v>140</v>
      </c>
      <c r="CF28" s="37" t="s">
        <v>140</v>
      </c>
      <c r="CG28" s="36" t="s">
        <v>140</v>
      </c>
      <c r="CH28" s="35" t="s">
        <v>140</v>
      </c>
    </row>
    <row r="29" spans="1:86" x14ac:dyDescent="0.2">
      <c r="B29" s="3">
        <v>1</v>
      </c>
      <c r="C29" s="34" t="s">
        <v>139</v>
      </c>
      <c r="D29" s="33" t="s">
        <v>138</v>
      </c>
      <c r="E29" s="32">
        <v>714.072</v>
      </c>
      <c r="F29" s="32">
        <v>0.13100000000000001</v>
      </c>
      <c r="G29" s="32">
        <v>38.003999999999998</v>
      </c>
      <c r="H29" s="32">
        <v>63.170999999999999</v>
      </c>
      <c r="I29" s="32">
        <v>9234.2909999999993</v>
      </c>
      <c r="J29" s="32">
        <v>23.864999999999998</v>
      </c>
      <c r="K29" s="32">
        <v>21.013999999999999</v>
      </c>
      <c r="L29" s="32">
        <v>0.46</v>
      </c>
      <c r="M29" s="32">
        <v>0.76100000000000001</v>
      </c>
      <c r="N29" s="32"/>
      <c r="O29" s="32"/>
      <c r="P29" s="32">
        <v>2.923</v>
      </c>
      <c r="Q29" s="32">
        <v>1.216</v>
      </c>
      <c r="R29" s="32">
        <v>9.5299999999999994</v>
      </c>
      <c r="S29" s="32">
        <v>1.984</v>
      </c>
      <c r="T29" s="32">
        <v>4.03</v>
      </c>
      <c r="U29" s="32">
        <v>1.6479999999999999</v>
      </c>
      <c r="V29" s="32">
        <v>1.5409999999999999</v>
      </c>
      <c r="W29" s="32">
        <v>3.35</v>
      </c>
      <c r="X29" s="32">
        <v>0.83</v>
      </c>
      <c r="Y29" s="32">
        <v>2.2799999999999998</v>
      </c>
      <c r="Z29" s="32">
        <v>1.788</v>
      </c>
      <c r="AA29" s="32">
        <v>6.3049999999999997</v>
      </c>
      <c r="AB29" s="32">
        <v>44.837000000000003</v>
      </c>
      <c r="AC29" s="32">
        <v>2.0249999999999999</v>
      </c>
      <c r="AD29" s="32">
        <v>4.1319999999999997</v>
      </c>
      <c r="AE29" s="32">
        <v>651.41099999999994</v>
      </c>
      <c r="AF29" s="32">
        <v>19.759</v>
      </c>
      <c r="AG29" s="32">
        <v>131.94</v>
      </c>
      <c r="AH29" s="32">
        <v>80.738</v>
      </c>
      <c r="AI29" s="32">
        <v>13.319000000000001</v>
      </c>
      <c r="AJ29" s="32">
        <v>2.6989999999999998</v>
      </c>
      <c r="AK29" s="32">
        <v>2.6110000000000002</v>
      </c>
      <c r="AL29" s="32">
        <v>36.052</v>
      </c>
      <c r="AM29" s="32">
        <v>3.1240000000000001</v>
      </c>
      <c r="AN29" s="32">
        <v>825.904</v>
      </c>
      <c r="AO29" s="32">
        <v>40.713000000000001</v>
      </c>
      <c r="AP29" s="32">
        <v>14.25</v>
      </c>
      <c r="AQ29" s="32">
        <v>8.58</v>
      </c>
      <c r="AR29" s="32">
        <v>88.504000000000005</v>
      </c>
      <c r="AS29" s="32">
        <v>33.689</v>
      </c>
      <c r="AT29" s="32">
        <v>5.9039999999999999</v>
      </c>
      <c r="AU29" s="32">
        <v>7.859</v>
      </c>
      <c r="AV29" s="32">
        <v>16.704999999999998</v>
      </c>
      <c r="AW29" s="32">
        <v>0</v>
      </c>
      <c r="AX29" s="32">
        <v>46.718000000000004</v>
      </c>
      <c r="AY29" s="32">
        <v>40.534999999999997</v>
      </c>
      <c r="AZ29" s="32">
        <v>6.9420000000000002</v>
      </c>
      <c r="BA29" s="32">
        <v>13.082000000000001</v>
      </c>
      <c r="BB29" s="32">
        <v>13.239000000000001</v>
      </c>
      <c r="BC29" s="32">
        <v>14.145</v>
      </c>
      <c r="BD29" s="32">
        <v>12.035</v>
      </c>
      <c r="BE29" s="32">
        <v>2.403</v>
      </c>
      <c r="BF29" s="32">
        <v>172.166</v>
      </c>
      <c r="BG29" s="32">
        <v>418.51499999999999</v>
      </c>
      <c r="BH29" s="32">
        <v>58.119</v>
      </c>
      <c r="BI29" s="32">
        <v>67.653000000000006</v>
      </c>
      <c r="BJ29" s="32">
        <v>275.30399999999997</v>
      </c>
      <c r="BK29" s="32">
        <v>29.079000000000001</v>
      </c>
      <c r="BL29" s="32">
        <v>8.9540000000000006</v>
      </c>
      <c r="BM29" s="32">
        <v>14.97</v>
      </c>
      <c r="BN29" s="32">
        <v>0.625</v>
      </c>
      <c r="BO29" s="32">
        <v>7.07</v>
      </c>
      <c r="BP29" s="32">
        <v>0</v>
      </c>
      <c r="BQ29" s="32"/>
      <c r="BR29" s="28">
        <v>13369.503000000001</v>
      </c>
      <c r="BS29" s="30">
        <v>11738.449000000001</v>
      </c>
      <c r="BT29" s="29">
        <v>0</v>
      </c>
      <c r="BU29" s="29">
        <v>0</v>
      </c>
      <c r="BV29" s="27">
        <f t="shared" ref="BV29:BV37" si="0">SUM(BS29:BU29)</f>
        <v>11738.449000000001</v>
      </c>
      <c r="BW29" s="29">
        <v>0</v>
      </c>
      <c r="BX29" s="29"/>
      <c r="BY29" s="29">
        <v>-3193.96</v>
      </c>
      <c r="BZ29" s="27">
        <f t="shared" ref="BZ29:BZ37" si="1">BX29+BY29</f>
        <v>-3193.96</v>
      </c>
      <c r="CA29" s="27">
        <f t="shared" ref="CA29:CA37" si="2">BW29+BZ29</f>
        <v>-3193.96</v>
      </c>
      <c r="CB29" s="31"/>
      <c r="CC29" s="30"/>
      <c r="CD29" s="30"/>
      <c r="CE29" s="29"/>
      <c r="CF29" s="28">
        <v>48</v>
      </c>
      <c r="CG29" s="27">
        <f t="shared" ref="CG29:CG37" si="3">BV29+CA29+CF29</f>
        <v>8592.4890000000014</v>
      </c>
      <c r="CH29" s="26">
        <f t="shared" ref="CH29:CH37" si="4">BR29+CG29</f>
        <v>21961.992000000002</v>
      </c>
    </row>
    <row r="30" spans="1:86" x14ac:dyDescent="0.2">
      <c r="B30" s="3">
        <v>1</v>
      </c>
      <c r="C30" s="25" t="s">
        <v>137</v>
      </c>
      <c r="D30" s="24" t="s">
        <v>136</v>
      </c>
      <c r="E30" s="32">
        <v>0.126</v>
      </c>
      <c r="F30" s="32">
        <v>5.0000000000000001E-3</v>
      </c>
      <c r="G30" s="32">
        <v>0.17499999999999999</v>
      </c>
      <c r="H30" s="32">
        <v>0.39600000000000002</v>
      </c>
      <c r="I30" s="32">
        <v>0.27400000000000002</v>
      </c>
      <c r="J30" s="32">
        <v>0.02</v>
      </c>
      <c r="K30" s="32">
        <v>369.47</v>
      </c>
      <c r="L30" s="32">
        <v>96.185000000000002</v>
      </c>
      <c r="M30" s="32">
        <v>1.9E-2</v>
      </c>
      <c r="N30" s="32"/>
      <c r="O30" s="32"/>
      <c r="P30" s="32">
        <v>49.058999999999997</v>
      </c>
      <c r="Q30" s="32">
        <v>2.9000000000000001E-2</v>
      </c>
      <c r="R30" s="32">
        <v>34.076000000000001</v>
      </c>
      <c r="S30" s="32">
        <v>0.04</v>
      </c>
      <c r="T30" s="32">
        <v>8.5000000000000006E-2</v>
      </c>
      <c r="U30" s="32">
        <v>3.5999999999999997E-2</v>
      </c>
      <c r="V30" s="32">
        <v>2.7E-2</v>
      </c>
      <c r="W30" s="32">
        <v>7.0999999999999994E-2</v>
      </c>
      <c r="X30" s="32">
        <v>1.4E-2</v>
      </c>
      <c r="Y30" s="32">
        <v>0.05</v>
      </c>
      <c r="Z30" s="32">
        <v>3.4000000000000002E-2</v>
      </c>
      <c r="AA30" s="32">
        <v>0.624</v>
      </c>
      <c r="AB30" s="32">
        <v>0.70699999999999996</v>
      </c>
      <c r="AC30" s="32">
        <v>6.3E-2</v>
      </c>
      <c r="AD30" s="32">
        <v>4.9000000000000002E-2</v>
      </c>
      <c r="AE30" s="32">
        <v>3.3929999999999998</v>
      </c>
      <c r="AF30" s="32">
        <v>0.36299999999999999</v>
      </c>
      <c r="AG30" s="32">
        <v>3.12</v>
      </c>
      <c r="AH30" s="32">
        <v>51.253</v>
      </c>
      <c r="AI30" s="32">
        <v>0.44700000000000001</v>
      </c>
      <c r="AJ30" s="32">
        <v>0.108</v>
      </c>
      <c r="AK30" s="32">
        <v>9.0999999999999998E-2</v>
      </c>
      <c r="AL30" s="32">
        <v>0.65500000000000003</v>
      </c>
      <c r="AM30" s="32">
        <v>0.10100000000000001</v>
      </c>
      <c r="AN30" s="32">
        <v>1.5109999999999999</v>
      </c>
      <c r="AO30" s="32">
        <v>0.34300000000000003</v>
      </c>
      <c r="AP30" s="32">
        <v>0.374</v>
      </c>
      <c r="AQ30" s="32">
        <v>0.19400000000000001</v>
      </c>
      <c r="AR30" s="32">
        <v>1.3360000000000001</v>
      </c>
      <c r="AS30" s="32">
        <v>0.16500000000000001</v>
      </c>
      <c r="AT30" s="32">
        <v>0.17799999999999999</v>
      </c>
      <c r="AU30" s="32">
        <v>0.186</v>
      </c>
      <c r="AV30" s="32">
        <v>1.5189999999999999</v>
      </c>
      <c r="AW30" s="32">
        <v>0</v>
      </c>
      <c r="AX30" s="32">
        <v>0.90400000000000003</v>
      </c>
      <c r="AY30" s="32">
        <v>3.532</v>
      </c>
      <c r="AZ30" s="32">
        <v>0.23</v>
      </c>
      <c r="BA30" s="32">
        <v>0.437</v>
      </c>
      <c r="BB30" s="32">
        <v>0.47699999999999998</v>
      </c>
      <c r="BC30" s="32">
        <v>0.42899999999999999</v>
      </c>
      <c r="BD30" s="32">
        <v>0.254</v>
      </c>
      <c r="BE30" s="32">
        <v>6.8000000000000005E-2</v>
      </c>
      <c r="BF30" s="32">
        <v>1.1599999999999999</v>
      </c>
      <c r="BG30" s="32">
        <v>1.0109999999999999</v>
      </c>
      <c r="BH30" s="32">
        <v>0.56899999999999995</v>
      </c>
      <c r="BI30" s="32">
        <v>0.77</v>
      </c>
      <c r="BJ30" s="32">
        <v>0.78800000000000003</v>
      </c>
      <c r="BK30" s="32">
        <v>0.85699999999999998</v>
      </c>
      <c r="BL30" s="32">
        <v>0.222</v>
      </c>
      <c r="BM30" s="32">
        <v>0.6</v>
      </c>
      <c r="BN30" s="32">
        <v>2.1000000000000001E-2</v>
      </c>
      <c r="BO30" s="32">
        <v>0.26500000000000001</v>
      </c>
      <c r="BP30" s="32">
        <v>0</v>
      </c>
      <c r="BQ30" s="32"/>
      <c r="BR30" s="28">
        <v>629.56500000000005</v>
      </c>
      <c r="BS30" s="30">
        <v>535.13099999999997</v>
      </c>
      <c r="BT30" s="29">
        <v>0</v>
      </c>
      <c r="BU30" s="29">
        <v>0</v>
      </c>
      <c r="BV30" s="27">
        <f t="shared" si="0"/>
        <v>535.13099999999997</v>
      </c>
      <c r="BW30" s="29">
        <v>0</v>
      </c>
      <c r="BX30" s="29"/>
      <c r="BY30" s="29">
        <v>-168.697</v>
      </c>
      <c r="BZ30" s="27">
        <f t="shared" si="1"/>
        <v>-168.697</v>
      </c>
      <c r="CA30" s="27">
        <f t="shared" si="2"/>
        <v>-168.697</v>
      </c>
      <c r="CB30" s="31"/>
      <c r="CC30" s="30"/>
      <c r="CD30" s="30"/>
      <c r="CE30" s="29"/>
      <c r="CF30" s="28">
        <v>0</v>
      </c>
      <c r="CG30" s="27">
        <f t="shared" si="3"/>
        <v>366.43399999999997</v>
      </c>
      <c r="CH30" s="26">
        <f t="shared" si="4"/>
        <v>995.99900000000002</v>
      </c>
    </row>
    <row r="31" spans="1:86" x14ac:dyDescent="0.2">
      <c r="B31" s="3">
        <v>1</v>
      </c>
      <c r="C31" s="25" t="s">
        <v>135</v>
      </c>
      <c r="D31" s="24" t="s">
        <v>134</v>
      </c>
      <c r="E31" s="32">
        <v>58.234999999999999</v>
      </c>
      <c r="F31" s="32">
        <v>0</v>
      </c>
      <c r="G31" s="32">
        <v>39.890999999999998</v>
      </c>
      <c r="H31" s="32">
        <v>1.6160000000000001</v>
      </c>
      <c r="I31" s="32">
        <v>2268.1770000000001</v>
      </c>
      <c r="J31" s="32">
        <v>5.0000000000000001E-3</v>
      </c>
      <c r="K31" s="32">
        <v>2.1999999999999999E-2</v>
      </c>
      <c r="L31" s="32">
        <v>4.0000000000000001E-3</v>
      </c>
      <c r="M31" s="32">
        <v>6.0000000000000001E-3</v>
      </c>
      <c r="N31" s="32"/>
      <c r="O31" s="32"/>
      <c r="P31" s="32">
        <v>3.7999999999999999E-2</v>
      </c>
      <c r="Q31" s="32">
        <v>8.0000000000000002E-3</v>
      </c>
      <c r="R31" s="32">
        <v>2.1999999999999999E-2</v>
      </c>
      <c r="S31" s="32">
        <v>2.5999999999999999E-2</v>
      </c>
      <c r="T31" s="32">
        <v>4.3999999999999997E-2</v>
      </c>
      <c r="U31" s="32">
        <v>1.4999999999999999E-2</v>
      </c>
      <c r="V31" s="32">
        <v>1.4999999999999999E-2</v>
      </c>
      <c r="W31" s="32">
        <v>3.5999999999999997E-2</v>
      </c>
      <c r="X31" s="32">
        <v>0.01</v>
      </c>
      <c r="Y31" s="32">
        <v>2.8000000000000001E-2</v>
      </c>
      <c r="Z31" s="32">
        <v>1.4E-2</v>
      </c>
      <c r="AA31" s="32">
        <v>3.5999999999999997E-2</v>
      </c>
      <c r="AB31" s="32">
        <v>0.65700000000000003</v>
      </c>
      <c r="AC31" s="32">
        <v>1.4999999999999999E-2</v>
      </c>
      <c r="AD31" s="32">
        <v>8.6999999999999994E-2</v>
      </c>
      <c r="AE31" s="32">
        <v>0.31900000000000001</v>
      </c>
      <c r="AF31" s="32">
        <v>0.26400000000000001</v>
      </c>
      <c r="AG31" s="32">
        <v>1.1830000000000001</v>
      </c>
      <c r="AH31" s="32">
        <v>0.36399999999999999</v>
      </c>
      <c r="AI31" s="32">
        <v>5.8000000000000003E-2</v>
      </c>
      <c r="AJ31" s="32">
        <v>0</v>
      </c>
      <c r="AK31" s="32">
        <v>0.01</v>
      </c>
      <c r="AL31" s="32">
        <v>0.6</v>
      </c>
      <c r="AM31" s="32">
        <v>1.7000000000000001E-2</v>
      </c>
      <c r="AN31" s="32">
        <v>25.635999999999999</v>
      </c>
      <c r="AO31" s="32">
        <v>1</v>
      </c>
      <c r="AP31" s="32">
        <v>0.14000000000000001</v>
      </c>
      <c r="AQ31" s="32">
        <v>9.4E-2</v>
      </c>
      <c r="AR31" s="32">
        <v>1.649</v>
      </c>
      <c r="AS31" s="32">
        <v>0.77900000000000003</v>
      </c>
      <c r="AT31" s="32">
        <v>0</v>
      </c>
      <c r="AU31" s="32">
        <v>6.4000000000000001E-2</v>
      </c>
      <c r="AV31" s="32">
        <v>0.125</v>
      </c>
      <c r="AW31" s="32">
        <v>0</v>
      </c>
      <c r="AX31" s="32">
        <v>0.70499999999999996</v>
      </c>
      <c r="AY31" s="32">
        <v>9.4E-2</v>
      </c>
      <c r="AZ31" s="32">
        <v>2.5000000000000001E-2</v>
      </c>
      <c r="BA31" s="32">
        <v>0.05</v>
      </c>
      <c r="BB31" s="32">
        <v>2.1999999999999999E-2</v>
      </c>
      <c r="BC31" s="32">
        <v>9.9000000000000005E-2</v>
      </c>
      <c r="BD31" s="32">
        <v>0.17399999999999999</v>
      </c>
      <c r="BE31" s="32">
        <v>1.6E-2</v>
      </c>
      <c r="BF31" s="32">
        <v>0.32200000000000001</v>
      </c>
      <c r="BG31" s="32">
        <v>1.387</v>
      </c>
      <c r="BH31" s="32">
        <v>1.042</v>
      </c>
      <c r="BI31" s="32">
        <v>1.484</v>
      </c>
      <c r="BJ31" s="32">
        <v>8.1150000000000002</v>
      </c>
      <c r="BK31" s="32">
        <v>0.22</v>
      </c>
      <c r="BL31" s="32">
        <v>9.5000000000000001E-2</v>
      </c>
      <c r="BM31" s="32">
        <v>0</v>
      </c>
      <c r="BN31" s="32">
        <v>2E-3</v>
      </c>
      <c r="BO31" s="32">
        <v>8.0000000000000002E-3</v>
      </c>
      <c r="BP31" s="32">
        <v>0</v>
      </c>
      <c r="BQ31" s="32"/>
      <c r="BR31" s="28">
        <v>2415.1689999999999</v>
      </c>
      <c r="BS31" s="30">
        <v>36.798999999999999</v>
      </c>
      <c r="BT31" s="29">
        <v>0</v>
      </c>
      <c r="BU31" s="29">
        <v>0</v>
      </c>
      <c r="BV31" s="27">
        <f t="shared" si="0"/>
        <v>36.798999999999999</v>
      </c>
      <c r="BW31" s="29">
        <v>0</v>
      </c>
      <c r="BX31" s="29"/>
      <c r="BY31" s="29">
        <v>-244.99799999999999</v>
      </c>
      <c r="BZ31" s="27">
        <f t="shared" si="1"/>
        <v>-244.99799999999999</v>
      </c>
      <c r="CA31" s="27">
        <f t="shared" si="2"/>
        <v>-244.99799999999999</v>
      </c>
      <c r="CB31" s="31"/>
      <c r="CC31" s="30"/>
      <c r="CD31" s="30"/>
      <c r="CE31" s="29"/>
      <c r="CF31" s="28">
        <v>0</v>
      </c>
      <c r="CG31" s="27">
        <f t="shared" si="3"/>
        <v>-208.19899999999998</v>
      </c>
      <c r="CH31" s="26">
        <f t="shared" si="4"/>
        <v>2206.9699999999998</v>
      </c>
    </row>
    <row r="32" spans="1:86" x14ac:dyDescent="0.2">
      <c r="B32" s="3">
        <v>1</v>
      </c>
      <c r="C32" s="25" t="s">
        <v>133</v>
      </c>
      <c r="D32" s="24" t="s">
        <v>132</v>
      </c>
      <c r="E32" s="32">
        <v>198.774</v>
      </c>
      <c r="F32" s="32">
        <v>0</v>
      </c>
      <c r="G32" s="32">
        <v>71.739999999999995</v>
      </c>
      <c r="H32" s="32">
        <v>1568.627</v>
      </c>
      <c r="I32" s="32">
        <v>804.66</v>
      </c>
      <c r="J32" s="32">
        <v>1.0469999999999999</v>
      </c>
      <c r="K32" s="32">
        <v>14.195</v>
      </c>
      <c r="L32" s="32">
        <v>133.404</v>
      </c>
      <c r="M32" s="32">
        <v>2.0950000000000002</v>
      </c>
      <c r="N32" s="32"/>
      <c r="O32" s="32"/>
      <c r="P32" s="32">
        <v>25791.935000000001</v>
      </c>
      <c r="Q32" s="32">
        <v>180.06100000000001</v>
      </c>
      <c r="R32" s="32">
        <v>1285.2339999999999</v>
      </c>
      <c r="S32" s="32">
        <v>6110.1859999999997</v>
      </c>
      <c r="T32" s="32">
        <v>5.7619999999999996</v>
      </c>
      <c r="U32" s="32">
        <v>0</v>
      </c>
      <c r="V32" s="32">
        <v>9.7949999999999999</v>
      </c>
      <c r="W32" s="32">
        <v>45.078000000000003</v>
      </c>
      <c r="X32" s="32">
        <v>0.39300000000000002</v>
      </c>
      <c r="Y32" s="32">
        <v>10.09</v>
      </c>
      <c r="Z32" s="32">
        <v>6.476</v>
      </c>
      <c r="AA32" s="32">
        <v>1.9359999999999999</v>
      </c>
      <c r="AB32" s="32">
        <v>110.102</v>
      </c>
      <c r="AC32" s="32">
        <v>3.536</v>
      </c>
      <c r="AD32" s="32">
        <v>154.227</v>
      </c>
      <c r="AE32" s="32">
        <v>1162.038</v>
      </c>
      <c r="AF32" s="32">
        <v>31.553999999999998</v>
      </c>
      <c r="AG32" s="32">
        <v>0</v>
      </c>
      <c r="AH32" s="32">
        <v>0</v>
      </c>
      <c r="AI32" s="32">
        <v>76.064999999999998</v>
      </c>
      <c r="AJ32" s="32">
        <v>0</v>
      </c>
      <c r="AK32" s="32">
        <v>0</v>
      </c>
      <c r="AL32" s="32">
        <v>10.683999999999999</v>
      </c>
      <c r="AM32" s="32">
        <v>9.875</v>
      </c>
      <c r="AN32" s="32">
        <v>0</v>
      </c>
      <c r="AO32" s="32">
        <v>2.0950000000000002</v>
      </c>
      <c r="AP32" s="32">
        <v>0</v>
      </c>
      <c r="AQ32" s="32">
        <v>0</v>
      </c>
      <c r="AR32" s="32">
        <v>0</v>
      </c>
      <c r="AS32" s="32">
        <v>0.13100000000000001</v>
      </c>
      <c r="AT32" s="32">
        <v>0</v>
      </c>
      <c r="AU32" s="32">
        <v>2.0950000000000002</v>
      </c>
      <c r="AV32" s="32">
        <v>7.7430000000000003</v>
      </c>
      <c r="AW32" s="32">
        <v>67.194000000000003</v>
      </c>
      <c r="AX32" s="32">
        <v>4.5830000000000002</v>
      </c>
      <c r="AY32" s="32">
        <v>11.914</v>
      </c>
      <c r="AZ32" s="32">
        <v>2.488</v>
      </c>
      <c r="BA32" s="32">
        <v>3.9279999999999999</v>
      </c>
      <c r="BB32" s="32">
        <v>4.4509999999999996</v>
      </c>
      <c r="BC32" s="32">
        <v>7.9870000000000001</v>
      </c>
      <c r="BD32" s="32">
        <v>2.3570000000000002</v>
      </c>
      <c r="BE32" s="32">
        <v>0</v>
      </c>
      <c r="BF32" s="32">
        <v>36.991</v>
      </c>
      <c r="BG32" s="32">
        <v>96.111999999999995</v>
      </c>
      <c r="BH32" s="32">
        <v>0</v>
      </c>
      <c r="BI32" s="32">
        <v>0</v>
      </c>
      <c r="BJ32" s="32">
        <v>0.52400000000000002</v>
      </c>
      <c r="BK32" s="32">
        <v>0</v>
      </c>
      <c r="BL32" s="32">
        <v>35.395000000000003</v>
      </c>
      <c r="BM32" s="32">
        <v>0</v>
      </c>
      <c r="BN32" s="32">
        <v>0</v>
      </c>
      <c r="BO32" s="32">
        <v>0</v>
      </c>
      <c r="BP32" s="32">
        <v>0</v>
      </c>
      <c r="BQ32" s="32"/>
      <c r="BR32" s="28">
        <v>38085.557000000001</v>
      </c>
      <c r="BS32" s="30">
        <v>177.01599999999999</v>
      </c>
      <c r="BT32" s="29">
        <v>0</v>
      </c>
      <c r="BU32" s="29">
        <v>0</v>
      </c>
      <c r="BV32" s="27">
        <f t="shared" si="0"/>
        <v>177.01599999999999</v>
      </c>
      <c r="BW32" s="29">
        <v>2128.6190000000001</v>
      </c>
      <c r="BX32" s="29"/>
      <c r="BY32" s="29">
        <v>-12380.188</v>
      </c>
      <c r="BZ32" s="27">
        <f t="shared" si="1"/>
        <v>-12380.188</v>
      </c>
      <c r="CA32" s="27">
        <f t="shared" si="2"/>
        <v>-10251.569</v>
      </c>
      <c r="CB32" s="31"/>
      <c r="CC32" s="30"/>
      <c r="CD32" s="30"/>
      <c r="CE32" s="29"/>
      <c r="CF32" s="28">
        <v>0</v>
      </c>
      <c r="CG32" s="27">
        <f t="shared" si="3"/>
        <v>-10074.553</v>
      </c>
      <c r="CH32" s="26">
        <f t="shared" si="4"/>
        <v>28011.004000000001</v>
      </c>
    </row>
    <row r="33" spans="2:86" x14ac:dyDescent="0.2">
      <c r="B33" s="3">
        <v>1</v>
      </c>
      <c r="C33" s="25" t="s">
        <v>131</v>
      </c>
      <c r="D33" s="24" t="s">
        <v>130</v>
      </c>
      <c r="E33" s="32">
        <v>1482.24</v>
      </c>
      <c r="F33" s="32">
        <v>0</v>
      </c>
      <c r="G33" s="32">
        <v>4984.7749999999996</v>
      </c>
      <c r="H33" s="32">
        <v>132.39099999999999</v>
      </c>
      <c r="I33" s="32">
        <v>27842.120999999999</v>
      </c>
      <c r="J33" s="32">
        <v>91.492000000000004</v>
      </c>
      <c r="K33" s="32">
        <v>1.847</v>
      </c>
      <c r="L33" s="32">
        <v>0.37</v>
      </c>
      <c r="M33" s="32">
        <v>0.49399999999999999</v>
      </c>
      <c r="N33" s="32"/>
      <c r="O33" s="32"/>
      <c r="P33" s="32">
        <v>3.32</v>
      </c>
      <c r="Q33" s="32">
        <v>0.61499999999999999</v>
      </c>
      <c r="R33" s="32">
        <v>9.52</v>
      </c>
      <c r="S33" s="32">
        <v>2.339</v>
      </c>
      <c r="T33" s="32">
        <v>3.6920000000000002</v>
      </c>
      <c r="U33" s="32">
        <v>1.2370000000000001</v>
      </c>
      <c r="V33" s="32">
        <v>1.2370000000000001</v>
      </c>
      <c r="W33" s="32">
        <v>2.9529999999999998</v>
      </c>
      <c r="X33" s="32">
        <v>0.86199999999999999</v>
      </c>
      <c r="Y33" s="32">
        <v>2.34</v>
      </c>
      <c r="Z33" s="32">
        <v>1.109</v>
      </c>
      <c r="AA33" s="32">
        <v>3.077</v>
      </c>
      <c r="AB33" s="32">
        <v>54.012999999999998</v>
      </c>
      <c r="AC33" s="32">
        <v>1.236</v>
      </c>
      <c r="AD33" s="32">
        <v>7.2629999999999999</v>
      </c>
      <c r="AE33" s="32">
        <v>26.077000000000002</v>
      </c>
      <c r="AF33" s="32">
        <v>21.657</v>
      </c>
      <c r="AG33" s="32">
        <v>96.825999999999993</v>
      </c>
      <c r="AH33" s="32">
        <v>29.774999999999999</v>
      </c>
      <c r="AI33" s="32">
        <v>4.9210000000000003</v>
      </c>
      <c r="AJ33" s="32">
        <v>0</v>
      </c>
      <c r="AK33" s="32">
        <v>0.86499999999999999</v>
      </c>
      <c r="AL33" s="32">
        <v>49.213000000000001</v>
      </c>
      <c r="AM33" s="32">
        <v>1.478</v>
      </c>
      <c r="AN33" s="32">
        <v>3345.982</v>
      </c>
      <c r="AO33" s="32">
        <v>81.822999999999993</v>
      </c>
      <c r="AP33" s="32">
        <v>11.439</v>
      </c>
      <c r="AQ33" s="32">
        <v>7.625</v>
      </c>
      <c r="AR33" s="32">
        <v>134.85400000000001</v>
      </c>
      <c r="AS33" s="32">
        <v>63.856000000000002</v>
      </c>
      <c r="AT33" s="32">
        <v>0</v>
      </c>
      <c r="AU33" s="32">
        <v>5.2859999999999996</v>
      </c>
      <c r="AV33" s="32">
        <v>10.212999999999999</v>
      </c>
      <c r="AW33" s="32">
        <v>0</v>
      </c>
      <c r="AX33" s="32">
        <v>57.579000000000001</v>
      </c>
      <c r="AY33" s="32">
        <v>7.625</v>
      </c>
      <c r="AZ33" s="32">
        <v>2.089</v>
      </c>
      <c r="BA33" s="32">
        <v>4.1870000000000003</v>
      </c>
      <c r="BB33" s="32">
        <v>1.85</v>
      </c>
      <c r="BC33" s="32">
        <v>7.9989999999999997</v>
      </c>
      <c r="BD33" s="32">
        <v>14.28</v>
      </c>
      <c r="BE33" s="32">
        <v>1.23</v>
      </c>
      <c r="BF33" s="32">
        <v>26.463999999999999</v>
      </c>
      <c r="BG33" s="32">
        <v>158.16399999999999</v>
      </c>
      <c r="BH33" s="32">
        <v>85.656000000000006</v>
      </c>
      <c r="BI33" s="32">
        <v>121.443</v>
      </c>
      <c r="BJ33" s="32">
        <v>665.30799999999999</v>
      </c>
      <c r="BK33" s="32">
        <v>22.789000000000001</v>
      </c>
      <c r="BL33" s="32">
        <v>8.2140000000000004</v>
      </c>
      <c r="BM33" s="32">
        <v>0</v>
      </c>
      <c r="BN33" s="32">
        <v>0.24299999999999999</v>
      </c>
      <c r="BO33" s="32">
        <v>0.61499999999999999</v>
      </c>
      <c r="BP33" s="32">
        <v>0</v>
      </c>
      <c r="BQ33" s="32"/>
      <c r="BR33" s="28">
        <v>39708.167999999998</v>
      </c>
      <c r="BS33" s="30">
        <v>37980.25</v>
      </c>
      <c r="BT33" s="29">
        <v>0</v>
      </c>
      <c r="BU33" s="29">
        <v>0</v>
      </c>
      <c r="BV33" s="27">
        <f t="shared" si="0"/>
        <v>37980.25</v>
      </c>
      <c r="BW33" s="29">
        <v>0</v>
      </c>
      <c r="BX33" s="29"/>
      <c r="BY33" s="29">
        <v>7418.5469999999996</v>
      </c>
      <c r="BZ33" s="27">
        <f t="shared" si="1"/>
        <v>7418.5469999999996</v>
      </c>
      <c r="CA33" s="27">
        <f t="shared" si="2"/>
        <v>7418.5469999999996</v>
      </c>
      <c r="CB33" s="31"/>
      <c r="CC33" s="30"/>
      <c r="CD33" s="30"/>
      <c r="CE33" s="29"/>
      <c r="CF33" s="28">
        <v>13</v>
      </c>
      <c r="CG33" s="27">
        <f t="shared" si="3"/>
        <v>45411.796999999999</v>
      </c>
      <c r="CH33" s="26">
        <f t="shared" si="4"/>
        <v>85119.964999999997</v>
      </c>
    </row>
    <row r="34" spans="2:86" x14ac:dyDescent="0.2">
      <c r="B34" s="3">
        <v>1</v>
      </c>
      <c r="C34" s="25" t="s">
        <v>129</v>
      </c>
      <c r="D34" s="24" t="s">
        <v>128</v>
      </c>
      <c r="E34" s="32">
        <v>68.757000000000005</v>
      </c>
      <c r="F34" s="32">
        <v>3.4380000000000002</v>
      </c>
      <c r="G34" s="32">
        <v>620.66</v>
      </c>
      <c r="H34" s="32">
        <v>916.47799999999995</v>
      </c>
      <c r="I34" s="32">
        <v>307.61599999999999</v>
      </c>
      <c r="J34" s="32">
        <v>1329.453</v>
      </c>
      <c r="K34" s="32">
        <v>79.557000000000002</v>
      </c>
      <c r="L34" s="32">
        <v>18.821999999999999</v>
      </c>
      <c r="M34" s="32">
        <v>52.625999999999998</v>
      </c>
      <c r="N34" s="32"/>
      <c r="O34" s="32"/>
      <c r="P34" s="32">
        <v>157.892</v>
      </c>
      <c r="Q34" s="32">
        <v>115.697</v>
      </c>
      <c r="R34" s="32">
        <v>84.210999999999999</v>
      </c>
      <c r="S34" s="32">
        <v>168.20699999999999</v>
      </c>
      <c r="T34" s="32">
        <v>240.726</v>
      </c>
      <c r="U34" s="32">
        <v>46.609000000000002</v>
      </c>
      <c r="V34" s="32">
        <v>43.959000000000003</v>
      </c>
      <c r="W34" s="32">
        <v>118.92700000000001</v>
      </c>
      <c r="X34" s="32">
        <v>38.338000000000001</v>
      </c>
      <c r="Y34" s="32">
        <v>71.700999999999993</v>
      </c>
      <c r="Z34" s="32">
        <v>1297.3330000000001</v>
      </c>
      <c r="AA34" s="32">
        <v>154.089</v>
      </c>
      <c r="AB34" s="32">
        <v>254.56899999999999</v>
      </c>
      <c r="AC34" s="32">
        <v>56.972999999999999</v>
      </c>
      <c r="AD34" s="32">
        <v>609.11099999999999</v>
      </c>
      <c r="AE34" s="32">
        <v>2749.431</v>
      </c>
      <c r="AF34" s="32">
        <v>123.634</v>
      </c>
      <c r="AG34" s="32">
        <v>566.745</v>
      </c>
      <c r="AH34" s="32">
        <v>287.46100000000001</v>
      </c>
      <c r="AI34" s="32">
        <v>24.846</v>
      </c>
      <c r="AJ34" s="32">
        <v>4.4009999999999998</v>
      </c>
      <c r="AK34" s="32">
        <v>13.750999999999999</v>
      </c>
      <c r="AL34" s="32">
        <v>94.519000000000005</v>
      </c>
      <c r="AM34" s="32">
        <v>4.13</v>
      </c>
      <c r="AN34" s="32">
        <v>210.006</v>
      </c>
      <c r="AO34" s="32">
        <v>103.85299999999999</v>
      </c>
      <c r="AP34" s="32">
        <v>281.91399999999999</v>
      </c>
      <c r="AQ34" s="32">
        <v>26.3</v>
      </c>
      <c r="AR34" s="32">
        <v>278.09800000000001</v>
      </c>
      <c r="AS34" s="32">
        <v>6.7380000000000004</v>
      </c>
      <c r="AT34" s="32">
        <v>7.2210000000000001</v>
      </c>
      <c r="AU34" s="32">
        <v>7.5750000000000002</v>
      </c>
      <c r="AV34" s="32">
        <v>82.480999999999995</v>
      </c>
      <c r="AW34" s="32">
        <v>120</v>
      </c>
      <c r="AX34" s="32">
        <v>73.070999999999998</v>
      </c>
      <c r="AY34" s="32">
        <v>327.34699999999998</v>
      </c>
      <c r="AZ34" s="32">
        <v>154.423</v>
      </c>
      <c r="BA34" s="32">
        <v>46.798999999999999</v>
      </c>
      <c r="BB34" s="32">
        <v>62.542999999999999</v>
      </c>
      <c r="BC34" s="32">
        <v>140.506</v>
      </c>
      <c r="BD34" s="32">
        <v>33.008000000000003</v>
      </c>
      <c r="BE34" s="32">
        <v>2.7839999999999998</v>
      </c>
      <c r="BF34" s="32">
        <v>206.827</v>
      </c>
      <c r="BG34" s="32">
        <v>425.68599999999998</v>
      </c>
      <c r="BH34" s="32">
        <v>165.25299999999999</v>
      </c>
      <c r="BI34" s="32">
        <v>396.55700000000002</v>
      </c>
      <c r="BJ34" s="32">
        <v>1662.143</v>
      </c>
      <c r="BK34" s="32">
        <v>878.91</v>
      </c>
      <c r="BL34" s="32">
        <v>209.345</v>
      </c>
      <c r="BM34" s="32">
        <v>665.57799999999997</v>
      </c>
      <c r="BN34" s="32">
        <v>34.838000000000001</v>
      </c>
      <c r="BO34" s="32">
        <v>10.766999999999999</v>
      </c>
      <c r="BP34" s="32">
        <v>0</v>
      </c>
      <c r="BQ34" s="32"/>
      <c r="BR34" s="28">
        <v>17345.238000000001</v>
      </c>
      <c r="BS34" s="30">
        <v>49141.152000000002</v>
      </c>
      <c r="BT34" s="29">
        <v>0</v>
      </c>
      <c r="BU34" s="29">
        <v>0</v>
      </c>
      <c r="BV34" s="27">
        <f t="shared" si="0"/>
        <v>49141.152000000002</v>
      </c>
      <c r="BW34" s="29">
        <v>450.798</v>
      </c>
      <c r="BX34" s="29"/>
      <c r="BY34" s="29">
        <v>-6877.192</v>
      </c>
      <c r="BZ34" s="27">
        <f t="shared" si="1"/>
        <v>-6877.192</v>
      </c>
      <c r="CA34" s="27">
        <f t="shared" si="2"/>
        <v>-6426.3940000000002</v>
      </c>
      <c r="CB34" s="31"/>
      <c r="CC34" s="30"/>
      <c r="CD34" s="30"/>
      <c r="CE34" s="29"/>
      <c r="CF34" s="28">
        <v>170</v>
      </c>
      <c r="CG34" s="27">
        <f t="shared" si="3"/>
        <v>42884.758000000002</v>
      </c>
      <c r="CH34" s="26">
        <f t="shared" si="4"/>
        <v>60229.995999999999</v>
      </c>
    </row>
    <row r="35" spans="2:86" x14ac:dyDescent="0.2">
      <c r="B35" s="3">
        <v>1</v>
      </c>
      <c r="C35" s="25" t="s">
        <v>127</v>
      </c>
      <c r="D35" s="24" t="s">
        <v>126</v>
      </c>
      <c r="E35" s="32">
        <v>11.066000000000001</v>
      </c>
      <c r="F35" s="32">
        <v>0.17399999999999999</v>
      </c>
      <c r="G35" s="32">
        <v>45.508000000000003</v>
      </c>
      <c r="H35" s="32">
        <v>32.978000000000002</v>
      </c>
      <c r="I35" s="32">
        <v>35.661000000000001</v>
      </c>
      <c r="J35" s="32">
        <v>0.66500000000000004</v>
      </c>
      <c r="K35" s="32">
        <v>2741.6770000000001</v>
      </c>
      <c r="L35" s="32">
        <v>10.444000000000001</v>
      </c>
      <c r="M35" s="32">
        <v>0.63300000000000001</v>
      </c>
      <c r="N35" s="32"/>
      <c r="O35" s="32"/>
      <c r="P35" s="32">
        <v>71.242999999999995</v>
      </c>
      <c r="Q35" s="32">
        <v>164.59700000000001</v>
      </c>
      <c r="R35" s="32">
        <v>57.701999999999998</v>
      </c>
      <c r="S35" s="32">
        <v>1.3140000000000001</v>
      </c>
      <c r="T35" s="32">
        <v>67.481999999999999</v>
      </c>
      <c r="U35" s="32">
        <v>1.2030000000000001</v>
      </c>
      <c r="V35" s="32">
        <v>1.8069999999999999</v>
      </c>
      <c r="W35" s="32">
        <v>7.08</v>
      </c>
      <c r="X35" s="32">
        <v>106.337</v>
      </c>
      <c r="Y35" s="32">
        <v>6.2</v>
      </c>
      <c r="Z35" s="32">
        <v>931.22299999999996</v>
      </c>
      <c r="AA35" s="32">
        <v>2.6579999999999999</v>
      </c>
      <c r="AB35" s="32">
        <v>62.372</v>
      </c>
      <c r="AC35" s="32">
        <v>16.012</v>
      </c>
      <c r="AD35" s="32">
        <v>48.152000000000001</v>
      </c>
      <c r="AE35" s="32">
        <v>16127.023999999999</v>
      </c>
      <c r="AF35" s="32">
        <v>81.039000000000001</v>
      </c>
      <c r="AG35" s="32">
        <v>382.07</v>
      </c>
      <c r="AH35" s="32">
        <v>196.58099999999999</v>
      </c>
      <c r="AI35" s="32">
        <v>14.797000000000001</v>
      </c>
      <c r="AJ35" s="32">
        <v>3.577</v>
      </c>
      <c r="AK35" s="32">
        <v>3.0059999999999998</v>
      </c>
      <c r="AL35" s="32">
        <v>21.648</v>
      </c>
      <c r="AM35" s="32">
        <v>3.3540000000000001</v>
      </c>
      <c r="AN35" s="32">
        <v>50.615000000000002</v>
      </c>
      <c r="AO35" s="32">
        <v>25.423999999999999</v>
      </c>
      <c r="AP35" s="32">
        <v>12.343999999999999</v>
      </c>
      <c r="AQ35" s="32">
        <v>6.4249999999999998</v>
      </c>
      <c r="AR35" s="32">
        <v>45.491</v>
      </c>
      <c r="AS35" s="32">
        <v>5.4749999999999996</v>
      </c>
      <c r="AT35" s="32">
        <v>5.8710000000000004</v>
      </c>
      <c r="AU35" s="32">
        <v>6.1550000000000002</v>
      </c>
      <c r="AV35" s="32">
        <v>173.434</v>
      </c>
      <c r="AW35" s="32">
        <v>1705.3040000000001</v>
      </c>
      <c r="AX35" s="32">
        <v>30.056999999999999</v>
      </c>
      <c r="AY35" s="32">
        <v>48.801000000000002</v>
      </c>
      <c r="AZ35" s="32">
        <v>7.6120000000000001</v>
      </c>
      <c r="BA35" s="32">
        <v>15.297000000000001</v>
      </c>
      <c r="BB35" s="32">
        <v>15.827999999999999</v>
      </c>
      <c r="BC35" s="32">
        <v>14.179</v>
      </c>
      <c r="BD35" s="32">
        <v>8.468</v>
      </c>
      <c r="BE35" s="32">
        <v>2.2639999999999998</v>
      </c>
      <c r="BF35" s="32">
        <v>39.179000000000002</v>
      </c>
      <c r="BG35" s="32">
        <v>28.670999999999999</v>
      </c>
      <c r="BH35" s="32">
        <v>29.946999999999999</v>
      </c>
      <c r="BI35" s="32">
        <v>25.463999999999999</v>
      </c>
      <c r="BJ35" s="32">
        <v>49.521000000000001</v>
      </c>
      <c r="BK35" s="32">
        <v>328.23700000000002</v>
      </c>
      <c r="BL35" s="32">
        <v>18.199000000000002</v>
      </c>
      <c r="BM35" s="32">
        <v>19.844999999999999</v>
      </c>
      <c r="BN35" s="32">
        <v>0.68</v>
      </c>
      <c r="BO35" s="32">
        <v>127.152</v>
      </c>
      <c r="BP35" s="32">
        <v>0</v>
      </c>
      <c r="BQ35" s="32"/>
      <c r="BR35" s="28">
        <v>24103.223000000002</v>
      </c>
      <c r="BS35" s="30">
        <v>255.27799999999999</v>
      </c>
      <c r="BT35" s="29">
        <v>0</v>
      </c>
      <c r="BU35" s="29">
        <v>0</v>
      </c>
      <c r="BV35" s="27">
        <f t="shared" si="0"/>
        <v>255.27799999999999</v>
      </c>
      <c r="BW35" s="29">
        <v>891.48299999999995</v>
      </c>
      <c r="BX35" s="29"/>
      <c r="BY35" s="29">
        <v>-6038.9849999999997</v>
      </c>
      <c r="BZ35" s="27">
        <f t="shared" si="1"/>
        <v>-6038.9849999999997</v>
      </c>
      <c r="CA35" s="27">
        <f t="shared" si="2"/>
        <v>-5147.5019999999995</v>
      </c>
      <c r="CB35" s="31"/>
      <c r="CC35" s="30"/>
      <c r="CD35" s="30"/>
      <c r="CE35" s="29"/>
      <c r="CF35" s="28">
        <v>0</v>
      </c>
      <c r="CG35" s="27">
        <f t="shared" si="3"/>
        <v>-4892.2239999999993</v>
      </c>
      <c r="CH35" s="26">
        <f t="shared" si="4"/>
        <v>19210.999000000003</v>
      </c>
    </row>
    <row r="36" spans="2:86" x14ac:dyDescent="0.2">
      <c r="B36" s="3">
        <v>1</v>
      </c>
      <c r="C36" s="25" t="s">
        <v>125</v>
      </c>
      <c r="D36" s="24" t="s">
        <v>124</v>
      </c>
      <c r="E36" s="32">
        <v>242.077</v>
      </c>
      <c r="F36" s="32">
        <v>0.377</v>
      </c>
      <c r="G36" s="32">
        <v>236.886</v>
      </c>
      <c r="H36" s="32">
        <v>32.628999999999998</v>
      </c>
      <c r="I36" s="32">
        <v>3156.3310000000001</v>
      </c>
      <c r="J36" s="32">
        <v>24.76</v>
      </c>
      <c r="K36" s="32">
        <v>42.89</v>
      </c>
      <c r="L36" s="32">
        <v>3070.777</v>
      </c>
      <c r="M36" s="32">
        <v>556.01400000000001</v>
      </c>
      <c r="N36" s="32"/>
      <c r="O36" s="32"/>
      <c r="P36" s="32">
        <v>219.08699999999999</v>
      </c>
      <c r="Q36" s="32">
        <v>52.008000000000003</v>
      </c>
      <c r="R36" s="32">
        <v>65.164000000000001</v>
      </c>
      <c r="S36" s="32">
        <v>2.8450000000000002</v>
      </c>
      <c r="T36" s="32">
        <v>17.384</v>
      </c>
      <c r="U36" s="32">
        <v>2.6030000000000002</v>
      </c>
      <c r="V36" s="32">
        <v>115.252</v>
      </c>
      <c r="W36" s="32">
        <v>5.069</v>
      </c>
      <c r="X36" s="32">
        <v>1.06</v>
      </c>
      <c r="Y36" s="32">
        <v>3.528</v>
      </c>
      <c r="Z36" s="32">
        <v>130.465</v>
      </c>
      <c r="AA36" s="32">
        <v>5.7539999999999996</v>
      </c>
      <c r="AB36" s="32">
        <v>50.555</v>
      </c>
      <c r="AC36" s="32">
        <v>4.4859999999999998</v>
      </c>
      <c r="AD36" s="32">
        <v>424.07299999999998</v>
      </c>
      <c r="AE36" s="32">
        <v>501.18</v>
      </c>
      <c r="AF36" s="32">
        <v>278.654</v>
      </c>
      <c r="AG36" s="32">
        <v>1599.259</v>
      </c>
      <c r="AH36" s="32">
        <v>622.21100000000001</v>
      </c>
      <c r="AI36" s="32">
        <v>32.023000000000003</v>
      </c>
      <c r="AJ36" s="32">
        <v>7.74</v>
      </c>
      <c r="AK36" s="32">
        <v>6.508</v>
      </c>
      <c r="AL36" s="32">
        <v>46.848999999999997</v>
      </c>
      <c r="AM36" s="32">
        <v>760.40800000000002</v>
      </c>
      <c r="AN36" s="32">
        <v>232.71299999999999</v>
      </c>
      <c r="AO36" s="32">
        <v>199.03800000000001</v>
      </c>
      <c r="AP36" s="32">
        <v>37.345999999999997</v>
      </c>
      <c r="AQ36" s="32">
        <v>13.906000000000001</v>
      </c>
      <c r="AR36" s="32">
        <v>217.071</v>
      </c>
      <c r="AS36" s="32">
        <v>11.848000000000001</v>
      </c>
      <c r="AT36" s="32">
        <v>12.706</v>
      </c>
      <c r="AU36" s="32">
        <v>13.324</v>
      </c>
      <c r="AV36" s="32">
        <v>266.57799999999997</v>
      </c>
      <c r="AW36" s="32">
        <v>71.576999999999998</v>
      </c>
      <c r="AX36" s="32">
        <v>79.209000000000003</v>
      </c>
      <c r="AY36" s="32">
        <v>167.15</v>
      </c>
      <c r="AZ36" s="32">
        <v>19.189</v>
      </c>
      <c r="BA36" s="32">
        <v>188.524</v>
      </c>
      <c r="BB36" s="32">
        <v>37.372</v>
      </c>
      <c r="BC36" s="32">
        <v>49.692999999999998</v>
      </c>
      <c r="BD36" s="32">
        <v>30.731000000000002</v>
      </c>
      <c r="BE36" s="32">
        <v>4.8979999999999997</v>
      </c>
      <c r="BF36" s="32">
        <v>109.621</v>
      </c>
      <c r="BG36" s="32">
        <v>179.898</v>
      </c>
      <c r="BH36" s="32">
        <v>57.518999999999998</v>
      </c>
      <c r="BI36" s="32">
        <v>113.812</v>
      </c>
      <c r="BJ36" s="32">
        <v>312.88799999999998</v>
      </c>
      <c r="BK36" s="32">
        <v>114.376</v>
      </c>
      <c r="BL36" s="32">
        <v>15.891</v>
      </c>
      <c r="BM36" s="32">
        <v>42.95</v>
      </c>
      <c r="BN36" s="32">
        <v>1.4730000000000001</v>
      </c>
      <c r="BO36" s="32">
        <v>18.939</v>
      </c>
      <c r="BP36" s="32">
        <v>0</v>
      </c>
      <c r="BQ36" s="32"/>
      <c r="BR36" s="28">
        <v>14937.146000000001</v>
      </c>
      <c r="BS36" s="30">
        <v>4055.4459999999999</v>
      </c>
      <c r="BT36" s="29">
        <v>0</v>
      </c>
      <c r="BU36" s="29">
        <v>0</v>
      </c>
      <c r="BV36" s="27">
        <f t="shared" si="0"/>
        <v>4055.4459999999999</v>
      </c>
      <c r="BW36" s="29">
        <v>0</v>
      </c>
      <c r="BX36" s="29"/>
      <c r="BY36" s="29">
        <v>-3818.5929999999998</v>
      </c>
      <c r="BZ36" s="27">
        <f t="shared" si="1"/>
        <v>-3818.5929999999998</v>
      </c>
      <c r="CA36" s="27">
        <f t="shared" si="2"/>
        <v>-3818.5929999999998</v>
      </c>
      <c r="CB36" s="31"/>
      <c r="CC36" s="30"/>
      <c r="CD36" s="30"/>
      <c r="CE36" s="29"/>
      <c r="CF36" s="28">
        <v>6</v>
      </c>
      <c r="CG36" s="27">
        <f t="shared" si="3"/>
        <v>242.85300000000007</v>
      </c>
      <c r="CH36" s="26">
        <f t="shared" si="4"/>
        <v>15179.999</v>
      </c>
    </row>
    <row r="37" spans="2:86" x14ac:dyDescent="0.2">
      <c r="B37" s="3">
        <v>1</v>
      </c>
      <c r="C37" s="25" t="s">
        <v>123</v>
      </c>
      <c r="D37" s="24" t="s">
        <v>122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8.032</v>
      </c>
      <c r="N37" s="32"/>
      <c r="O37" s="32"/>
      <c r="P37" s="32">
        <v>0</v>
      </c>
      <c r="Q37" s="32">
        <v>3.5999999999999997E-2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7.5659999999999998</v>
      </c>
      <c r="AH37" s="32">
        <v>13.518000000000001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0.82499999999999996</v>
      </c>
      <c r="AP37" s="32">
        <v>0</v>
      </c>
      <c r="AQ37" s="32">
        <v>0</v>
      </c>
      <c r="AR37" s="32">
        <v>0</v>
      </c>
      <c r="AS37" s="32">
        <v>0</v>
      </c>
      <c r="AT37" s="32">
        <v>0</v>
      </c>
      <c r="AU37" s="32">
        <v>0</v>
      </c>
      <c r="AV37" s="32">
        <v>0</v>
      </c>
      <c r="AW37" s="32">
        <v>0</v>
      </c>
      <c r="AX37" s="32">
        <v>0</v>
      </c>
      <c r="AY37" s="32">
        <v>0</v>
      </c>
      <c r="AZ37" s="32">
        <v>0</v>
      </c>
      <c r="BA37" s="32">
        <v>0</v>
      </c>
      <c r="BB37" s="32">
        <v>0</v>
      </c>
      <c r="BC37" s="32">
        <v>0</v>
      </c>
      <c r="BD37" s="32">
        <v>0</v>
      </c>
      <c r="BE37" s="32">
        <v>0</v>
      </c>
      <c r="BF37" s="32">
        <v>0</v>
      </c>
      <c r="BG37" s="32">
        <v>0</v>
      </c>
      <c r="BH37" s="32">
        <v>0</v>
      </c>
      <c r="BI37" s="32">
        <v>0</v>
      </c>
      <c r="BJ37" s="32">
        <v>3.5999999999999997E-2</v>
      </c>
      <c r="BK37" s="32">
        <v>0</v>
      </c>
      <c r="BL37" s="32">
        <v>0</v>
      </c>
      <c r="BM37" s="32">
        <v>0</v>
      </c>
      <c r="BN37" s="32">
        <v>0</v>
      </c>
      <c r="BO37" s="32">
        <v>0</v>
      </c>
      <c r="BP37" s="32">
        <v>0</v>
      </c>
      <c r="BQ37" s="32"/>
      <c r="BR37" s="28">
        <v>30.013000000000002</v>
      </c>
      <c r="BS37" s="30">
        <v>0</v>
      </c>
      <c r="BT37" s="29">
        <v>0</v>
      </c>
      <c r="BU37" s="29">
        <v>0</v>
      </c>
      <c r="BV37" s="27">
        <f t="shared" si="0"/>
        <v>0</v>
      </c>
      <c r="BW37" s="29">
        <v>0</v>
      </c>
      <c r="BX37" s="29"/>
      <c r="BY37" s="29">
        <v>-12.012</v>
      </c>
      <c r="BZ37" s="27">
        <f t="shared" si="1"/>
        <v>-12.012</v>
      </c>
      <c r="CA37" s="27">
        <f t="shared" si="2"/>
        <v>-12.012</v>
      </c>
      <c r="CB37" s="31"/>
      <c r="CC37" s="30"/>
      <c r="CD37" s="30"/>
      <c r="CE37" s="29"/>
      <c r="CF37" s="28">
        <v>0</v>
      </c>
      <c r="CG37" s="27">
        <f t="shared" si="3"/>
        <v>-12.012</v>
      </c>
      <c r="CH37" s="26">
        <f t="shared" si="4"/>
        <v>18.001000000000001</v>
      </c>
    </row>
    <row r="38" spans="2:86" x14ac:dyDescent="0.2">
      <c r="B38" s="3">
        <v>1</v>
      </c>
      <c r="C38" s="25" t="s">
        <v>121</v>
      </c>
      <c r="D38" s="24" t="s">
        <v>120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28"/>
      <c r="BS38" s="30"/>
      <c r="BT38" s="29"/>
      <c r="BU38" s="29"/>
      <c r="BV38" s="27"/>
      <c r="BW38" s="29"/>
      <c r="BX38" s="29"/>
      <c r="BY38" s="29"/>
      <c r="BZ38" s="27"/>
      <c r="CA38" s="27"/>
      <c r="CB38" s="31"/>
      <c r="CC38" s="30"/>
      <c r="CD38" s="30"/>
      <c r="CE38" s="29"/>
      <c r="CF38" s="28"/>
      <c r="CG38" s="27"/>
      <c r="CH38" s="26"/>
    </row>
    <row r="39" spans="2:86" x14ac:dyDescent="0.2">
      <c r="B39" s="3">
        <v>1</v>
      </c>
      <c r="C39" s="25" t="s">
        <v>119</v>
      </c>
      <c r="D39" s="24" t="s">
        <v>118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28"/>
      <c r="BS39" s="30"/>
      <c r="BT39" s="29"/>
      <c r="BU39" s="29"/>
      <c r="BV39" s="27"/>
      <c r="BW39" s="29"/>
      <c r="BX39" s="29"/>
      <c r="BY39" s="29"/>
      <c r="BZ39" s="27"/>
      <c r="CA39" s="27"/>
      <c r="CB39" s="31"/>
      <c r="CC39" s="30"/>
      <c r="CD39" s="30"/>
      <c r="CE39" s="29"/>
      <c r="CF39" s="28"/>
      <c r="CG39" s="27"/>
      <c r="CH39" s="26"/>
    </row>
    <row r="40" spans="2:86" x14ac:dyDescent="0.2">
      <c r="B40" s="3">
        <v>1</v>
      </c>
      <c r="C40" s="25" t="s">
        <v>117</v>
      </c>
      <c r="D40" s="24" t="s">
        <v>116</v>
      </c>
      <c r="E40" s="32">
        <v>3607.5309999999999</v>
      </c>
      <c r="F40" s="32">
        <v>210.32400000000001</v>
      </c>
      <c r="G40" s="32">
        <v>4491.5209999999997</v>
      </c>
      <c r="H40" s="32">
        <v>7986.665</v>
      </c>
      <c r="I40" s="32">
        <v>1765.9269999999999</v>
      </c>
      <c r="J40" s="32">
        <v>275.279</v>
      </c>
      <c r="K40" s="32">
        <v>674.08199999999999</v>
      </c>
      <c r="L40" s="32">
        <v>1184.2260000000001</v>
      </c>
      <c r="M40" s="32">
        <v>50.322000000000003</v>
      </c>
      <c r="N40" s="32"/>
      <c r="O40" s="32"/>
      <c r="P40" s="32">
        <v>21074.702000000001</v>
      </c>
      <c r="Q40" s="32">
        <v>3860.317</v>
      </c>
      <c r="R40" s="32">
        <v>2314.2890000000002</v>
      </c>
      <c r="S40" s="32">
        <v>3417.0219999999999</v>
      </c>
      <c r="T40" s="32">
        <v>522.61900000000003</v>
      </c>
      <c r="U40" s="32">
        <v>73.935000000000002</v>
      </c>
      <c r="V40" s="32">
        <v>79.337999999999994</v>
      </c>
      <c r="W40" s="32">
        <v>66.872</v>
      </c>
      <c r="X40" s="32">
        <v>575.65</v>
      </c>
      <c r="Y40" s="32">
        <v>139.95500000000001</v>
      </c>
      <c r="Z40" s="32">
        <v>294.75700000000001</v>
      </c>
      <c r="AA40" s="32">
        <v>339.12799999999999</v>
      </c>
      <c r="AB40" s="32">
        <v>597.24699999999996</v>
      </c>
      <c r="AC40" s="32">
        <v>158.16200000000001</v>
      </c>
      <c r="AD40" s="32">
        <v>1292.558</v>
      </c>
      <c r="AE40" s="32">
        <v>8350.8060000000005</v>
      </c>
      <c r="AF40" s="32">
        <v>742.80600000000004</v>
      </c>
      <c r="AG40" s="32">
        <v>887.59299999999996</v>
      </c>
      <c r="AH40" s="32">
        <v>1616.444</v>
      </c>
      <c r="AI40" s="32">
        <v>4158.53</v>
      </c>
      <c r="AJ40" s="32">
        <v>36290.900999999998</v>
      </c>
      <c r="AK40" s="32">
        <v>3698.346</v>
      </c>
      <c r="AL40" s="32">
        <v>1717.683</v>
      </c>
      <c r="AM40" s="32">
        <v>117.16</v>
      </c>
      <c r="AN40" s="32">
        <v>600.85400000000004</v>
      </c>
      <c r="AO40" s="32">
        <v>63.063000000000002</v>
      </c>
      <c r="AP40" s="32">
        <v>262.91399999999999</v>
      </c>
      <c r="AQ40" s="32">
        <v>211.60900000000001</v>
      </c>
      <c r="AR40" s="32">
        <v>495.322</v>
      </c>
      <c r="AS40" s="32">
        <v>12.561999999999999</v>
      </c>
      <c r="AT40" s="32">
        <v>13.47</v>
      </c>
      <c r="AU40" s="32">
        <v>15.247</v>
      </c>
      <c r="AV40" s="32">
        <v>162.41800000000001</v>
      </c>
      <c r="AW40" s="32">
        <v>452.48399999999998</v>
      </c>
      <c r="AX40" s="32">
        <v>91.42</v>
      </c>
      <c r="AY40" s="32">
        <v>183.33799999999999</v>
      </c>
      <c r="AZ40" s="32">
        <v>33.456000000000003</v>
      </c>
      <c r="BA40" s="32">
        <v>154.548</v>
      </c>
      <c r="BB40" s="32">
        <v>349.98599999999999</v>
      </c>
      <c r="BC40" s="32">
        <v>361.14600000000002</v>
      </c>
      <c r="BD40" s="32">
        <v>37.728999999999999</v>
      </c>
      <c r="BE40" s="32">
        <v>15.786</v>
      </c>
      <c r="BF40" s="32">
        <v>1402.04</v>
      </c>
      <c r="BG40" s="32">
        <v>1959.616</v>
      </c>
      <c r="BH40" s="32">
        <v>741.447</v>
      </c>
      <c r="BI40" s="32">
        <v>14760.361999999999</v>
      </c>
      <c r="BJ40" s="32">
        <v>1507.68</v>
      </c>
      <c r="BK40" s="32">
        <v>437.99599999999998</v>
      </c>
      <c r="BL40" s="32">
        <v>179.54400000000001</v>
      </c>
      <c r="BM40" s="32">
        <v>222.11699999999999</v>
      </c>
      <c r="BN40" s="32">
        <v>6.6539999999999999</v>
      </c>
      <c r="BO40" s="32">
        <v>509.41199999999998</v>
      </c>
      <c r="BP40" s="32">
        <v>0</v>
      </c>
      <c r="BQ40" s="32"/>
      <c r="BR40" s="28">
        <v>137876.91699999999</v>
      </c>
      <c r="BS40" s="30">
        <v>31223.83</v>
      </c>
      <c r="BT40" s="29">
        <v>0</v>
      </c>
      <c r="BU40" s="29">
        <v>2834.116</v>
      </c>
      <c r="BV40" s="27">
        <f t="shared" ref="BV40:BV71" si="5">SUM(BS40:BU40)</f>
        <v>34057.946000000004</v>
      </c>
      <c r="BW40" s="29">
        <v>564.83000000000004</v>
      </c>
      <c r="BX40" s="29"/>
      <c r="BY40" s="29">
        <v>34796.315999999999</v>
      </c>
      <c r="BZ40" s="27">
        <f t="shared" ref="BZ40:BZ71" si="6">BX40+BY40</f>
        <v>34796.315999999999</v>
      </c>
      <c r="CA40" s="27">
        <f t="shared" ref="CA40:CA71" si="7">BW40+BZ40</f>
        <v>35361.146000000001</v>
      </c>
      <c r="CB40" s="31"/>
      <c r="CC40" s="30"/>
      <c r="CD40" s="30"/>
      <c r="CE40" s="29"/>
      <c r="CF40" s="28">
        <v>4722</v>
      </c>
      <c r="CG40" s="27">
        <f t="shared" ref="CG40:CG71" si="8">BV40+CA40+CF40</f>
        <v>74141.092000000004</v>
      </c>
      <c r="CH40" s="26">
        <f t="shared" ref="CH40:CH71" si="9">BR40+CG40</f>
        <v>212018.00899999999</v>
      </c>
    </row>
    <row r="41" spans="2:86" x14ac:dyDescent="0.2">
      <c r="B41" s="3">
        <v>1</v>
      </c>
      <c r="C41" s="25" t="s">
        <v>115</v>
      </c>
      <c r="D41" s="24" t="s">
        <v>114</v>
      </c>
      <c r="E41" s="32">
        <v>542.22400000000005</v>
      </c>
      <c r="F41" s="32">
        <v>45.582999999999998</v>
      </c>
      <c r="G41" s="32">
        <v>246.40700000000001</v>
      </c>
      <c r="H41" s="32">
        <v>1028.337</v>
      </c>
      <c r="I41" s="32">
        <v>2387.17</v>
      </c>
      <c r="J41" s="32">
        <v>59.356000000000002</v>
      </c>
      <c r="K41" s="32">
        <v>143.762</v>
      </c>
      <c r="L41" s="32">
        <v>111.176</v>
      </c>
      <c r="M41" s="32">
        <v>96.715000000000003</v>
      </c>
      <c r="N41" s="32"/>
      <c r="O41" s="32"/>
      <c r="P41" s="32">
        <v>439.32</v>
      </c>
      <c r="Q41" s="32">
        <v>1182.713</v>
      </c>
      <c r="R41" s="32">
        <v>57.656999999999996</v>
      </c>
      <c r="S41" s="32">
        <v>70.787999999999997</v>
      </c>
      <c r="T41" s="32">
        <v>277.69799999999998</v>
      </c>
      <c r="U41" s="32">
        <v>32.743000000000002</v>
      </c>
      <c r="V41" s="32">
        <v>1044.3800000000001</v>
      </c>
      <c r="W41" s="32">
        <v>647.49699999999996</v>
      </c>
      <c r="X41" s="32">
        <v>119.616</v>
      </c>
      <c r="Y41" s="32">
        <v>77.409000000000006</v>
      </c>
      <c r="Z41" s="32">
        <v>207.815</v>
      </c>
      <c r="AA41" s="32">
        <v>179.76300000000001</v>
      </c>
      <c r="AB41" s="32">
        <v>191.16499999999999</v>
      </c>
      <c r="AC41" s="32">
        <v>31.25</v>
      </c>
      <c r="AD41" s="32">
        <v>2445.0129999999999</v>
      </c>
      <c r="AE41" s="32">
        <v>7031.0110000000004</v>
      </c>
      <c r="AF41" s="32">
        <v>852.63599999999997</v>
      </c>
      <c r="AG41" s="32">
        <v>986.41899999999998</v>
      </c>
      <c r="AH41" s="32">
        <v>578.51499999999999</v>
      </c>
      <c r="AI41" s="32">
        <v>3183.308</v>
      </c>
      <c r="AJ41" s="32">
        <v>15.43</v>
      </c>
      <c r="AK41" s="32">
        <v>16.994</v>
      </c>
      <c r="AL41" s="32">
        <v>121.625</v>
      </c>
      <c r="AM41" s="32">
        <v>14.932</v>
      </c>
      <c r="AN41" s="32">
        <v>469.39699999999999</v>
      </c>
      <c r="AO41" s="32">
        <v>147.50899999999999</v>
      </c>
      <c r="AP41" s="32">
        <v>86.343000000000004</v>
      </c>
      <c r="AQ41" s="32">
        <v>60.08</v>
      </c>
      <c r="AR41" s="32">
        <v>380.78300000000002</v>
      </c>
      <c r="AS41" s="32">
        <v>26.739000000000001</v>
      </c>
      <c r="AT41" s="32">
        <v>25.327000000000002</v>
      </c>
      <c r="AU41" s="32">
        <v>26.559000000000001</v>
      </c>
      <c r="AV41" s="32">
        <v>422.28500000000003</v>
      </c>
      <c r="AW41" s="32">
        <v>532.66099999999994</v>
      </c>
      <c r="AX41" s="32">
        <v>223.92699999999999</v>
      </c>
      <c r="AY41" s="32">
        <v>390.25599999999997</v>
      </c>
      <c r="AZ41" s="32">
        <v>96.400999999999996</v>
      </c>
      <c r="BA41" s="32">
        <v>75.200999999999993</v>
      </c>
      <c r="BB41" s="32">
        <v>123.035</v>
      </c>
      <c r="BC41" s="32">
        <v>122.767</v>
      </c>
      <c r="BD41" s="32">
        <v>104.325</v>
      </c>
      <c r="BE41" s="32">
        <v>9.7650000000000006</v>
      </c>
      <c r="BF41" s="32">
        <v>452.55599999999998</v>
      </c>
      <c r="BG41" s="32">
        <v>331.09699999999998</v>
      </c>
      <c r="BH41" s="32">
        <v>264.209</v>
      </c>
      <c r="BI41" s="32">
        <v>191.34800000000001</v>
      </c>
      <c r="BJ41" s="32">
        <v>329.209</v>
      </c>
      <c r="BK41" s="32">
        <v>130.72</v>
      </c>
      <c r="BL41" s="32">
        <v>44.747999999999998</v>
      </c>
      <c r="BM41" s="32">
        <v>89.748999999999995</v>
      </c>
      <c r="BN41" s="32">
        <v>3.1819999999999999</v>
      </c>
      <c r="BO41" s="32">
        <v>38.078000000000003</v>
      </c>
      <c r="BP41" s="32">
        <v>0</v>
      </c>
      <c r="BQ41" s="32"/>
      <c r="BR41" s="28">
        <v>29664.683000000001</v>
      </c>
      <c r="BS41" s="30">
        <v>3365.846</v>
      </c>
      <c r="BT41" s="29">
        <v>0</v>
      </c>
      <c r="BU41" s="29">
        <v>151.97399999999999</v>
      </c>
      <c r="BV41" s="27">
        <f t="shared" si="5"/>
        <v>3517.82</v>
      </c>
      <c r="BW41" s="29">
        <v>109.572</v>
      </c>
      <c r="BX41" s="29"/>
      <c r="BY41" s="29">
        <v>-93.073999999999998</v>
      </c>
      <c r="BZ41" s="27">
        <f t="shared" si="6"/>
        <v>-93.073999999999998</v>
      </c>
      <c r="CA41" s="27">
        <f t="shared" si="7"/>
        <v>16.498000000000005</v>
      </c>
      <c r="CB41" s="31"/>
      <c r="CC41" s="30"/>
      <c r="CD41" s="30"/>
      <c r="CE41" s="29"/>
      <c r="CF41" s="28">
        <v>31</v>
      </c>
      <c r="CG41" s="27">
        <f t="shared" si="8"/>
        <v>3565.3180000000002</v>
      </c>
      <c r="CH41" s="26">
        <f t="shared" si="9"/>
        <v>33230.001000000004</v>
      </c>
    </row>
    <row r="42" spans="2:86" x14ac:dyDescent="0.2">
      <c r="B42" s="3">
        <v>1</v>
      </c>
      <c r="C42" s="25" t="s">
        <v>113</v>
      </c>
      <c r="D42" s="24" t="s">
        <v>112</v>
      </c>
      <c r="E42" s="32">
        <v>49.09</v>
      </c>
      <c r="F42" s="32">
        <v>2.4329999999999998</v>
      </c>
      <c r="G42" s="32">
        <v>84.075999999999993</v>
      </c>
      <c r="H42" s="32">
        <v>1011.3869999999999</v>
      </c>
      <c r="I42" s="32">
        <v>273.84899999999999</v>
      </c>
      <c r="J42" s="32">
        <v>3.0539999999999998</v>
      </c>
      <c r="K42" s="32">
        <v>629.19899999999996</v>
      </c>
      <c r="L42" s="32">
        <v>3.2250000000000001</v>
      </c>
      <c r="M42" s="32">
        <v>2.4380000000000002</v>
      </c>
      <c r="N42" s="32"/>
      <c r="O42" s="32"/>
      <c r="P42" s="32">
        <v>107.55</v>
      </c>
      <c r="Q42" s="32">
        <v>110.758</v>
      </c>
      <c r="R42" s="32">
        <v>850.39200000000005</v>
      </c>
      <c r="S42" s="32">
        <v>260.77</v>
      </c>
      <c r="T42" s="32">
        <v>317.44600000000003</v>
      </c>
      <c r="U42" s="32">
        <v>15.196999999999999</v>
      </c>
      <c r="V42" s="32">
        <v>12.319000000000001</v>
      </c>
      <c r="W42" s="32">
        <v>97.358999999999995</v>
      </c>
      <c r="X42" s="32">
        <v>16.405000000000001</v>
      </c>
      <c r="Y42" s="32">
        <v>46.643999999999998</v>
      </c>
      <c r="Z42" s="32">
        <v>36.884</v>
      </c>
      <c r="AA42" s="32">
        <v>99.662000000000006</v>
      </c>
      <c r="AB42" s="32">
        <v>55.241</v>
      </c>
      <c r="AC42" s="32">
        <v>9.4740000000000002</v>
      </c>
      <c r="AD42" s="32">
        <v>104.456</v>
      </c>
      <c r="AE42" s="32">
        <v>6911.3050000000003</v>
      </c>
      <c r="AF42" s="32">
        <v>156.34899999999999</v>
      </c>
      <c r="AG42" s="32">
        <v>204.202</v>
      </c>
      <c r="AH42" s="32">
        <v>82.6</v>
      </c>
      <c r="AI42" s="32">
        <v>2.25</v>
      </c>
      <c r="AJ42" s="32">
        <v>0</v>
      </c>
      <c r="AK42" s="32">
        <v>1.841</v>
      </c>
      <c r="AL42" s="32">
        <v>332.351</v>
      </c>
      <c r="AM42" s="32">
        <v>0.39500000000000002</v>
      </c>
      <c r="AN42" s="32">
        <v>562.79600000000005</v>
      </c>
      <c r="AO42" s="32">
        <v>30.228999999999999</v>
      </c>
      <c r="AP42" s="32">
        <v>16.43</v>
      </c>
      <c r="AQ42" s="32">
        <v>5.3760000000000003</v>
      </c>
      <c r="AR42" s="32">
        <v>63.465000000000003</v>
      </c>
      <c r="AS42" s="32">
        <v>17.73</v>
      </c>
      <c r="AT42" s="32">
        <v>2.0129999999999999</v>
      </c>
      <c r="AU42" s="32">
        <v>2.4390000000000001</v>
      </c>
      <c r="AV42" s="32">
        <v>116.822</v>
      </c>
      <c r="AW42" s="32">
        <v>473.976</v>
      </c>
      <c r="AX42" s="32">
        <v>19.300999999999998</v>
      </c>
      <c r="AY42" s="32">
        <v>49.688000000000002</v>
      </c>
      <c r="AZ42" s="32">
        <v>25.597999999999999</v>
      </c>
      <c r="BA42" s="32">
        <v>6.484</v>
      </c>
      <c r="BB42" s="32">
        <v>8.5860000000000003</v>
      </c>
      <c r="BC42" s="32">
        <v>25.95</v>
      </c>
      <c r="BD42" s="32">
        <v>7.3140000000000001</v>
      </c>
      <c r="BE42" s="32">
        <v>0.5</v>
      </c>
      <c r="BF42" s="32">
        <v>33.917000000000002</v>
      </c>
      <c r="BG42" s="32">
        <v>190.703</v>
      </c>
      <c r="BH42" s="32">
        <v>198.274</v>
      </c>
      <c r="BI42" s="32">
        <v>79.677000000000007</v>
      </c>
      <c r="BJ42" s="32">
        <v>148.82</v>
      </c>
      <c r="BK42" s="32">
        <v>5.6050000000000004</v>
      </c>
      <c r="BL42" s="32">
        <v>1.8979999999999999</v>
      </c>
      <c r="BM42" s="32">
        <v>1.171</v>
      </c>
      <c r="BN42" s="32">
        <v>0.13200000000000001</v>
      </c>
      <c r="BO42" s="32">
        <v>0.504</v>
      </c>
      <c r="BP42" s="32">
        <v>0</v>
      </c>
      <c r="BQ42" s="32"/>
      <c r="BR42" s="28">
        <v>13985.999</v>
      </c>
      <c r="BS42" s="30">
        <v>2451.098</v>
      </c>
      <c r="BT42" s="29">
        <v>0</v>
      </c>
      <c r="BU42" s="29">
        <v>0</v>
      </c>
      <c r="BV42" s="27">
        <f t="shared" si="5"/>
        <v>2451.098</v>
      </c>
      <c r="BW42" s="29">
        <v>534.74599999999998</v>
      </c>
      <c r="BX42" s="29"/>
      <c r="BY42" s="29">
        <v>-2736.86</v>
      </c>
      <c r="BZ42" s="27">
        <f t="shared" si="6"/>
        <v>-2736.86</v>
      </c>
      <c r="CA42" s="27">
        <f t="shared" si="7"/>
        <v>-2202.114</v>
      </c>
      <c r="CB42" s="31"/>
      <c r="CC42" s="30"/>
      <c r="CD42" s="30"/>
      <c r="CE42" s="29"/>
      <c r="CF42" s="28">
        <v>9</v>
      </c>
      <c r="CG42" s="27">
        <f t="shared" si="8"/>
        <v>257.98399999999992</v>
      </c>
      <c r="CH42" s="26">
        <f t="shared" si="9"/>
        <v>14243.983</v>
      </c>
    </row>
    <row r="43" spans="2:86" x14ac:dyDescent="0.2">
      <c r="B43" s="3">
        <v>1</v>
      </c>
      <c r="C43" s="25" t="s">
        <v>111</v>
      </c>
      <c r="D43" s="24" t="s">
        <v>110</v>
      </c>
      <c r="E43" s="32">
        <v>0</v>
      </c>
      <c r="F43" s="32">
        <v>0</v>
      </c>
      <c r="G43" s="32">
        <v>51.351999999999997</v>
      </c>
      <c r="H43" s="32">
        <v>3600.8510000000001</v>
      </c>
      <c r="I43" s="32">
        <v>23</v>
      </c>
      <c r="J43" s="32">
        <v>79.213999999999999</v>
      </c>
      <c r="K43" s="32">
        <v>252.76900000000001</v>
      </c>
      <c r="L43" s="32">
        <v>269</v>
      </c>
      <c r="M43" s="32">
        <v>125.208</v>
      </c>
      <c r="N43" s="32"/>
      <c r="O43" s="32"/>
      <c r="P43" s="32">
        <v>40.908999999999999</v>
      </c>
      <c r="Q43" s="32">
        <v>295.73200000000003</v>
      </c>
      <c r="R43" s="32">
        <v>4983.4279999999999</v>
      </c>
      <c r="S43" s="32">
        <v>18459.313999999998</v>
      </c>
      <c r="T43" s="32">
        <v>10438.029</v>
      </c>
      <c r="U43" s="32">
        <v>3.504</v>
      </c>
      <c r="V43" s="32">
        <v>2874.3510000000001</v>
      </c>
      <c r="W43" s="32">
        <v>3365.5509999999999</v>
      </c>
      <c r="X43" s="32">
        <v>1641.912</v>
      </c>
      <c r="Y43" s="32">
        <v>1413.002</v>
      </c>
      <c r="Z43" s="32">
        <v>659.32399999999996</v>
      </c>
      <c r="AA43" s="32">
        <v>1855.98</v>
      </c>
      <c r="AB43" s="32">
        <v>0</v>
      </c>
      <c r="AC43" s="32">
        <v>233</v>
      </c>
      <c r="AD43" s="32">
        <v>711.88699999999994</v>
      </c>
      <c r="AE43" s="32">
        <v>1080.453</v>
      </c>
      <c r="AF43" s="32">
        <v>155.24700000000001</v>
      </c>
      <c r="AG43" s="32">
        <v>415.30399999999997</v>
      </c>
      <c r="AH43" s="32">
        <v>234.26300000000001</v>
      </c>
      <c r="AI43" s="32">
        <v>0</v>
      </c>
      <c r="AJ43" s="32">
        <v>0</v>
      </c>
      <c r="AK43" s="32">
        <v>0</v>
      </c>
      <c r="AL43" s="32">
        <v>1048.5809999999999</v>
      </c>
      <c r="AM43" s="32">
        <v>0</v>
      </c>
      <c r="AN43" s="32">
        <v>0.88700000000000001</v>
      </c>
      <c r="AO43" s="32">
        <v>28.201000000000001</v>
      </c>
      <c r="AP43" s="32">
        <v>0</v>
      </c>
      <c r="AQ43" s="32">
        <v>0</v>
      </c>
      <c r="AR43" s="32">
        <v>1.7310000000000001</v>
      </c>
      <c r="AS43" s="32">
        <v>0</v>
      </c>
      <c r="AT43" s="32">
        <v>0</v>
      </c>
      <c r="AU43" s="32">
        <v>0</v>
      </c>
      <c r="AV43" s="32">
        <v>5.7430000000000003</v>
      </c>
      <c r="AW43" s="32">
        <v>0</v>
      </c>
      <c r="AX43" s="32">
        <v>0.21099999999999999</v>
      </c>
      <c r="AY43" s="32">
        <v>1.1830000000000001</v>
      </c>
      <c r="AZ43" s="32">
        <v>0</v>
      </c>
      <c r="BA43" s="32">
        <v>1.0980000000000001</v>
      </c>
      <c r="BB43" s="32">
        <v>8.4000000000000005E-2</v>
      </c>
      <c r="BC43" s="32">
        <v>0</v>
      </c>
      <c r="BD43" s="32">
        <v>8.4000000000000005E-2</v>
      </c>
      <c r="BE43" s="32">
        <v>0</v>
      </c>
      <c r="BF43" s="32">
        <v>1.097</v>
      </c>
      <c r="BG43" s="32">
        <v>18.425999999999998</v>
      </c>
      <c r="BH43" s="32">
        <v>19</v>
      </c>
      <c r="BI43" s="32">
        <v>0</v>
      </c>
      <c r="BJ43" s="32">
        <v>226.215</v>
      </c>
      <c r="BK43" s="32">
        <v>10</v>
      </c>
      <c r="BL43" s="32">
        <v>15</v>
      </c>
      <c r="BM43" s="32">
        <v>0</v>
      </c>
      <c r="BN43" s="32">
        <v>0</v>
      </c>
      <c r="BO43" s="32">
        <v>0</v>
      </c>
      <c r="BP43" s="32">
        <v>0</v>
      </c>
      <c r="BQ43" s="32"/>
      <c r="BR43" s="28">
        <v>54640.125</v>
      </c>
      <c r="BS43" s="30">
        <v>0</v>
      </c>
      <c r="BT43" s="29">
        <v>0</v>
      </c>
      <c r="BU43" s="29">
        <v>0</v>
      </c>
      <c r="BV43" s="27">
        <f t="shared" si="5"/>
        <v>0</v>
      </c>
      <c r="BW43" s="29">
        <v>1510</v>
      </c>
      <c r="BX43" s="29"/>
      <c r="BY43" s="29">
        <v>-11141.128000000001</v>
      </c>
      <c r="BZ43" s="27">
        <f t="shared" si="6"/>
        <v>-11141.128000000001</v>
      </c>
      <c r="CA43" s="27">
        <f t="shared" si="7"/>
        <v>-9631.1280000000006</v>
      </c>
      <c r="CB43" s="31"/>
      <c r="CC43" s="30"/>
      <c r="CD43" s="30"/>
      <c r="CE43" s="29"/>
      <c r="CF43" s="28">
        <v>2453</v>
      </c>
      <c r="CG43" s="27">
        <f t="shared" si="8"/>
        <v>-7178.1280000000006</v>
      </c>
      <c r="CH43" s="26">
        <f t="shared" si="9"/>
        <v>47461.997000000003</v>
      </c>
    </row>
    <row r="44" spans="2:86" x14ac:dyDescent="0.2">
      <c r="B44" s="3">
        <v>1</v>
      </c>
      <c r="C44" s="25" t="s">
        <v>109</v>
      </c>
      <c r="D44" s="24" t="s">
        <v>108</v>
      </c>
      <c r="E44" s="32">
        <v>186.85300000000001</v>
      </c>
      <c r="F44" s="32">
        <v>32.648000000000003</v>
      </c>
      <c r="G44" s="32">
        <v>442.79700000000003</v>
      </c>
      <c r="H44" s="32">
        <v>4539.6099999999997</v>
      </c>
      <c r="I44" s="32">
        <v>1804.8910000000001</v>
      </c>
      <c r="J44" s="32">
        <v>53.104999999999997</v>
      </c>
      <c r="K44" s="32">
        <v>614.59299999999996</v>
      </c>
      <c r="L44" s="32">
        <v>22.387</v>
      </c>
      <c r="M44" s="32">
        <v>17.584</v>
      </c>
      <c r="N44" s="32"/>
      <c r="O44" s="32"/>
      <c r="P44" s="32">
        <v>210.71</v>
      </c>
      <c r="Q44" s="32">
        <v>123.80800000000001</v>
      </c>
      <c r="R44" s="32">
        <v>317.19400000000002</v>
      </c>
      <c r="S44" s="32">
        <v>203.55500000000001</v>
      </c>
      <c r="T44" s="32">
        <v>3077.0189999999998</v>
      </c>
      <c r="U44" s="32">
        <v>614.63800000000003</v>
      </c>
      <c r="V44" s="32">
        <v>226.41800000000001</v>
      </c>
      <c r="W44" s="32">
        <v>4106.5079999999998</v>
      </c>
      <c r="X44" s="32">
        <v>100.386</v>
      </c>
      <c r="Y44" s="32">
        <v>1991.444</v>
      </c>
      <c r="Z44" s="32">
        <v>112.248</v>
      </c>
      <c r="AA44" s="32">
        <v>1919.048</v>
      </c>
      <c r="AB44" s="32">
        <v>357.2</v>
      </c>
      <c r="AC44" s="32">
        <v>127.43899999999999</v>
      </c>
      <c r="AD44" s="32">
        <v>706.79899999999998</v>
      </c>
      <c r="AE44" s="32">
        <v>9939.7279999999992</v>
      </c>
      <c r="AF44" s="32">
        <v>349.63799999999998</v>
      </c>
      <c r="AG44" s="32">
        <v>504.72199999999998</v>
      </c>
      <c r="AH44" s="32">
        <v>551.48299999999995</v>
      </c>
      <c r="AI44" s="32">
        <v>66.126999999999995</v>
      </c>
      <c r="AJ44" s="32">
        <v>13.368</v>
      </c>
      <c r="AK44" s="32">
        <v>22.757000000000001</v>
      </c>
      <c r="AL44" s="32">
        <v>3926.2330000000002</v>
      </c>
      <c r="AM44" s="32">
        <v>13.25</v>
      </c>
      <c r="AN44" s="32">
        <v>297.762</v>
      </c>
      <c r="AO44" s="32">
        <v>142.88900000000001</v>
      </c>
      <c r="AP44" s="32">
        <v>140.90899999999999</v>
      </c>
      <c r="AQ44" s="32">
        <v>45.094000000000001</v>
      </c>
      <c r="AR44" s="32">
        <v>528.54600000000005</v>
      </c>
      <c r="AS44" s="32">
        <v>25.294</v>
      </c>
      <c r="AT44" s="32">
        <v>21.946000000000002</v>
      </c>
      <c r="AU44" s="32">
        <v>23.007000000000001</v>
      </c>
      <c r="AV44" s="32">
        <v>237.33600000000001</v>
      </c>
      <c r="AW44" s="32">
        <v>105.04300000000001</v>
      </c>
      <c r="AX44" s="32">
        <v>185.631</v>
      </c>
      <c r="AY44" s="32">
        <v>519.67899999999997</v>
      </c>
      <c r="AZ44" s="32">
        <v>199.81</v>
      </c>
      <c r="BA44" s="32">
        <v>86.498999999999995</v>
      </c>
      <c r="BB44" s="32">
        <v>117.248</v>
      </c>
      <c r="BC44" s="32">
        <v>482.71199999999999</v>
      </c>
      <c r="BD44" s="32">
        <v>80.287000000000006</v>
      </c>
      <c r="BE44" s="32">
        <v>8.4550000000000001</v>
      </c>
      <c r="BF44" s="32">
        <v>338.08699999999999</v>
      </c>
      <c r="BG44" s="32">
        <v>1458.9259999999999</v>
      </c>
      <c r="BH44" s="32">
        <v>133.38200000000001</v>
      </c>
      <c r="BI44" s="32">
        <v>262.64699999999999</v>
      </c>
      <c r="BJ44" s="32">
        <v>418.41500000000002</v>
      </c>
      <c r="BK44" s="32">
        <v>240.53200000000001</v>
      </c>
      <c r="BL44" s="32">
        <v>30.913</v>
      </c>
      <c r="BM44" s="32">
        <v>409.80900000000003</v>
      </c>
      <c r="BN44" s="32">
        <v>50.539000000000001</v>
      </c>
      <c r="BO44" s="32">
        <v>33.207000000000001</v>
      </c>
      <c r="BP44" s="32">
        <v>0</v>
      </c>
      <c r="BQ44" s="32"/>
      <c r="BR44" s="28">
        <v>43920.792000000001</v>
      </c>
      <c r="BS44" s="30">
        <v>3590.2979999999998</v>
      </c>
      <c r="BT44" s="29">
        <v>0</v>
      </c>
      <c r="BU44" s="29">
        <v>0</v>
      </c>
      <c r="BV44" s="27">
        <f t="shared" si="5"/>
        <v>3590.2979999999998</v>
      </c>
      <c r="BW44" s="29">
        <v>2967.4690000000001</v>
      </c>
      <c r="BX44" s="29"/>
      <c r="BY44" s="29">
        <v>-3308.5590000000002</v>
      </c>
      <c r="BZ44" s="27">
        <f t="shared" si="6"/>
        <v>-3308.5590000000002</v>
      </c>
      <c r="CA44" s="27">
        <f t="shared" si="7"/>
        <v>-341.09000000000015</v>
      </c>
      <c r="CB44" s="31"/>
      <c r="CC44" s="30"/>
      <c r="CD44" s="30"/>
      <c r="CE44" s="29"/>
      <c r="CF44" s="28">
        <v>297</v>
      </c>
      <c r="CG44" s="27">
        <f t="shared" si="8"/>
        <v>3546.2079999999996</v>
      </c>
      <c r="CH44" s="26">
        <f t="shared" si="9"/>
        <v>47467</v>
      </c>
    </row>
    <row r="45" spans="2:86" x14ac:dyDescent="0.2">
      <c r="B45" s="3">
        <v>1</v>
      </c>
      <c r="C45" s="25" t="s">
        <v>107</v>
      </c>
      <c r="D45" s="24" t="s">
        <v>106</v>
      </c>
      <c r="E45" s="32">
        <v>42.286000000000001</v>
      </c>
      <c r="F45" s="32">
        <v>28.08</v>
      </c>
      <c r="G45" s="32">
        <v>214.851</v>
      </c>
      <c r="H45" s="32">
        <v>1356.7</v>
      </c>
      <c r="I45" s="32">
        <v>14.837999999999999</v>
      </c>
      <c r="J45" s="32">
        <v>11.228999999999999</v>
      </c>
      <c r="K45" s="32">
        <v>2.899</v>
      </c>
      <c r="L45" s="32">
        <v>0.58599999999999997</v>
      </c>
      <c r="M45" s="32">
        <v>1.05</v>
      </c>
      <c r="N45" s="32"/>
      <c r="O45" s="32"/>
      <c r="P45" s="32">
        <v>3.0539999999999998</v>
      </c>
      <c r="Q45" s="32">
        <v>13.819000000000001</v>
      </c>
      <c r="R45" s="32">
        <v>3.2690000000000001</v>
      </c>
      <c r="S45" s="32">
        <v>2.0289999999999999</v>
      </c>
      <c r="T45" s="32">
        <v>113.41200000000001</v>
      </c>
      <c r="U45" s="32">
        <v>6144.1270000000004</v>
      </c>
      <c r="V45" s="32">
        <v>1463.778</v>
      </c>
      <c r="W45" s="32">
        <v>278.09300000000002</v>
      </c>
      <c r="X45" s="32">
        <v>62.503999999999998</v>
      </c>
      <c r="Y45" s="32">
        <v>1186.999</v>
      </c>
      <c r="Z45" s="32">
        <v>4.593</v>
      </c>
      <c r="AA45" s="32">
        <v>1772.88</v>
      </c>
      <c r="AB45" s="32">
        <v>349.44</v>
      </c>
      <c r="AC45" s="32">
        <v>175.584</v>
      </c>
      <c r="AD45" s="32">
        <v>475.74200000000002</v>
      </c>
      <c r="AE45" s="32">
        <v>1874.2090000000001</v>
      </c>
      <c r="AF45" s="32">
        <v>569.649</v>
      </c>
      <c r="AG45" s="32">
        <v>883.72</v>
      </c>
      <c r="AH45" s="32">
        <v>864.84799999999996</v>
      </c>
      <c r="AI45" s="32">
        <v>37.662999999999997</v>
      </c>
      <c r="AJ45" s="32">
        <v>4.9710000000000001</v>
      </c>
      <c r="AK45" s="32">
        <v>4.2130000000000001</v>
      </c>
      <c r="AL45" s="32">
        <v>965.74800000000005</v>
      </c>
      <c r="AM45" s="32">
        <v>597.52200000000005</v>
      </c>
      <c r="AN45" s="32">
        <v>71.882000000000005</v>
      </c>
      <c r="AO45" s="32">
        <v>449.04500000000002</v>
      </c>
      <c r="AP45" s="32">
        <v>795.87400000000002</v>
      </c>
      <c r="AQ45" s="32">
        <v>336.262</v>
      </c>
      <c r="AR45" s="32">
        <v>2119.4050000000002</v>
      </c>
      <c r="AS45" s="32">
        <v>789.303</v>
      </c>
      <c r="AT45" s="32">
        <v>141.679</v>
      </c>
      <c r="AU45" s="32">
        <v>934.66499999999996</v>
      </c>
      <c r="AV45" s="32">
        <v>1273.4849999999999</v>
      </c>
      <c r="AW45" s="32">
        <v>0</v>
      </c>
      <c r="AX45" s="32">
        <v>328.44499999999999</v>
      </c>
      <c r="AY45" s="32">
        <v>4709.9610000000002</v>
      </c>
      <c r="AZ45" s="32">
        <v>913.995</v>
      </c>
      <c r="BA45" s="32">
        <v>815.197</v>
      </c>
      <c r="BB45" s="32">
        <v>1970.6890000000001</v>
      </c>
      <c r="BC45" s="32">
        <v>591.94899999999996</v>
      </c>
      <c r="BD45" s="32">
        <v>248.15700000000001</v>
      </c>
      <c r="BE45" s="32">
        <v>3.556</v>
      </c>
      <c r="BF45" s="32">
        <v>1883.5989999999999</v>
      </c>
      <c r="BG45" s="32">
        <v>4052.6080000000002</v>
      </c>
      <c r="BH45" s="32">
        <v>1228.73</v>
      </c>
      <c r="BI45" s="32">
        <v>2207.8470000000002</v>
      </c>
      <c r="BJ45" s="32">
        <v>476.67399999999998</v>
      </c>
      <c r="BK45" s="32">
        <v>383.51400000000001</v>
      </c>
      <c r="BL45" s="32">
        <v>181.358</v>
      </c>
      <c r="BM45" s="32">
        <v>111.42100000000001</v>
      </c>
      <c r="BN45" s="32">
        <v>355.24299999999999</v>
      </c>
      <c r="BO45" s="32">
        <v>13.912000000000001</v>
      </c>
      <c r="BP45" s="32">
        <v>0</v>
      </c>
      <c r="BQ45" s="32"/>
      <c r="BR45" s="28">
        <v>46912.84</v>
      </c>
      <c r="BS45" s="30">
        <v>17325.071</v>
      </c>
      <c r="BT45" s="29">
        <v>0</v>
      </c>
      <c r="BU45" s="29">
        <v>282</v>
      </c>
      <c r="BV45" s="27">
        <f t="shared" si="5"/>
        <v>17607.071</v>
      </c>
      <c r="BW45" s="29">
        <v>22305.358</v>
      </c>
      <c r="BX45" s="29"/>
      <c r="BY45" s="29">
        <v>-5264.2889999999998</v>
      </c>
      <c r="BZ45" s="27">
        <f t="shared" si="6"/>
        <v>-5264.2889999999998</v>
      </c>
      <c r="CA45" s="27">
        <f t="shared" si="7"/>
        <v>17041.069</v>
      </c>
      <c r="CB45" s="31"/>
      <c r="CC45" s="30"/>
      <c r="CD45" s="30"/>
      <c r="CE45" s="29"/>
      <c r="CF45" s="28">
        <v>7399.01</v>
      </c>
      <c r="CG45" s="27">
        <f t="shared" si="8"/>
        <v>42047.15</v>
      </c>
      <c r="CH45" s="26">
        <f t="shared" si="9"/>
        <v>88959.989999999991</v>
      </c>
    </row>
    <row r="46" spans="2:86" x14ac:dyDescent="0.2">
      <c r="B46" s="3">
        <v>1</v>
      </c>
      <c r="C46" s="25" t="s">
        <v>105</v>
      </c>
      <c r="D46" s="24" t="s">
        <v>104</v>
      </c>
      <c r="E46" s="32">
        <v>48.725000000000001</v>
      </c>
      <c r="F46" s="32">
        <v>40.097000000000001</v>
      </c>
      <c r="G46" s="32">
        <v>265.28800000000001</v>
      </c>
      <c r="H46" s="32">
        <v>941.41300000000001</v>
      </c>
      <c r="I46" s="32">
        <v>72.447000000000003</v>
      </c>
      <c r="J46" s="32">
        <v>58.648000000000003</v>
      </c>
      <c r="K46" s="32">
        <v>79.884</v>
      </c>
      <c r="L46" s="32">
        <v>3.3439999999999999</v>
      </c>
      <c r="M46" s="32">
        <v>4.4260000000000002</v>
      </c>
      <c r="N46" s="32"/>
      <c r="O46" s="32"/>
      <c r="P46" s="32">
        <v>172.74199999999999</v>
      </c>
      <c r="Q46" s="32">
        <v>34.930999999999997</v>
      </c>
      <c r="R46" s="32">
        <v>1306.5889999999999</v>
      </c>
      <c r="S46" s="32">
        <v>4127.6009999999997</v>
      </c>
      <c r="T46" s="32">
        <v>138.63999999999999</v>
      </c>
      <c r="U46" s="32">
        <v>752.447</v>
      </c>
      <c r="V46" s="32">
        <v>3536.4110000000001</v>
      </c>
      <c r="W46" s="32">
        <v>1547.0350000000001</v>
      </c>
      <c r="X46" s="32">
        <v>244.351</v>
      </c>
      <c r="Y46" s="32">
        <v>702.02200000000005</v>
      </c>
      <c r="Z46" s="32">
        <v>83.228999999999999</v>
      </c>
      <c r="AA46" s="32">
        <v>1116.6199999999999</v>
      </c>
      <c r="AB46" s="32">
        <v>141.703</v>
      </c>
      <c r="AC46" s="32">
        <v>18.451000000000001</v>
      </c>
      <c r="AD46" s="32">
        <v>79.504999999999995</v>
      </c>
      <c r="AE46" s="32">
        <v>15869.57</v>
      </c>
      <c r="AF46" s="32">
        <v>159.02199999999999</v>
      </c>
      <c r="AG46" s="32">
        <v>888.46199999999999</v>
      </c>
      <c r="AH46" s="32">
        <v>802.81</v>
      </c>
      <c r="AI46" s="32">
        <v>1290.6590000000001</v>
      </c>
      <c r="AJ46" s="32">
        <v>18.863</v>
      </c>
      <c r="AK46" s="32">
        <v>16.681999999999999</v>
      </c>
      <c r="AL46" s="32">
        <v>1540.5830000000001</v>
      </c>
      <c r="AM46" s="32">
        <v>20.376000000000001</v>
      </c>
      <c r="AN46" s="32">
        <v>276.50700000000001</v>
      </c>
      <c r="AO46" s="32">
        <v>65.394999999999996</v>
      </c>
      <c r="AP46" s="32">
        <v>71.88</v>
      </c>
      <c r="AQ46" s="32">
        <v>41.973999999999997</v>
      </c>
      <c r="AR46" s="32">
        <v>251.047</v>
      </c>
      <c r="AS46" s="32">
        <v>47.048999999999999</v>
      </c>
      <c r="AT46" s="32">
        <v>30.966999999999999</v>
      </c>
      <c r="AU46" s="32">
        <v>32.47</v>
      </c>
      <c r="AV46" s="32">
        <v>346.51600000000002</v>
      </c>
      <c r="AW46" s="32">
        <v>5.8010000000000002</v>
      </c>
      <c r="AX46" s="32">
        <v>171.7</v>
      </c>
      <c r="AY46" s="32">
        <v>366.09899999999999</v>
      </c>
      <c r="AZ46" s="32">
        <v>67.403000000000006</v>
      </c>
      <c r="BA46" s="32">
        <v>241.81899999999999</v>
      </c>
      <c r="BB46" s="32">
        <v>90.093999999999994</v>
      </c>
      <c r="BC46" s="32">
        <v>225.4</v>
      </c>
      <c r="BD46" s="32">
        <v>90.884</v>
      </c>
      <c r="BE46" s="32">
        <v>11.936</v>
      </c>
      <c r="BF46" s="32">
        <v>398.226</v>
      </c>
      <c r="BG46" s="32">
        <v>624.125</v>
      </c>
      <c r="BH46" s="32">
        <v>231.18299999999999</v>
      </c>
      <c r="BI46" s="32">
        <v>198.517</v>
      </c>
      <c r="BJ46" s="32">
        <v>248.358</v>
      </c>
      <c r="BK46" s="32">
        <v>612.96799999999996</v>
      </c>
      <c r="BL46" s="32">
        <v>93.12</v>
      </c>
      <c r="BM46" s="32">
        <v>128.78899999999999</v>
      </c>
      <c r="BN46" s="32">
        <v>122.92100000000001</v>
      </c>
      <c r="BO46" s="32">
        <v>668.03599999999994</v>
      </c>
      <c r="BP46" s="32">
        <v>0</v>
      </c>
      <c r="BQ46" s="32"/>
      <c r="BR46" s="28">
        <v>41884.76</v>
      </c>
      <c r="BS46" s="30">
        <v>9347.4150000000009</v>
      </c>
      <c r="BT46" s="29">
        <v>0</v>
      </c>
      <c r="BU46" s="29">
        <v>0</v>
      </c>
      <c r="BV46" s="27">
        <f t="shared" si="5"/>
        <v>9347.4150000000009</v>
      </c>
      <c r="BW46" s="29">
        <v>7505.3180000000002</v>
      </c>
      <c r="BX46" s="29"/>
      <c r="BY46" s="29">
        <v>-466.476</v>
      </c>
      <c r="BZ46" s="27">
        <f t="shared" si="6"/>
        <v>-466.476</v>
      </c>
      <c r="CA46" s="27">
        <f t="shared" si="7"/>
        <v>7038.8420000000006</v>
      </c>
      <c r="CB46" s="31"/>
      <c r="CC46" s="30"/>
      <c r="CD46" s="30"/>
      <c r="CE46" s="29"/>
      <c r="CF46" s="28">
        <v>1272</v>
      </c>
      <c r="CG46" s="27">
        <f t="shared" si="8"/>
        <v>17658.257000000001</v>
      </c>
      <c r="CH46" s="26">
        <f t="shared" si="9"/>
        <v>59543.017000000007</v>
      </c>
    </row>
    <row r="47" spans="2:86" x14ac:dyDescent="0.2">
      <c r="B47" s="3">
        <v>1</v>
      </c>
      <c r="C47" s="25" t="s">
        <v>103</v>
      </c>
      <c r="D47" s="24" t="s">
        <v>102</v>
      </c>
      <c r="E47" s="32">
        <v>61.634</v>
      </c>
      <c r="F47" s="32">
        <v>84.188999999999993</v>
      </c>
      <c r="G47" s="32">
        <v>1816.7149999999999</v>
      </c>
      <c r="H47" s="32">
        <v>16518.725999999999</v>
      </c>
      <c r="I47" s="32">
        <v>63.691000000000003</v>
      </c>
      <c r="J47" s="32">
        <v>3.6709999999999998</v>
      </c>
      <c r="K47" s="32">
        <v>153.994</v>
      </c>
      <c r="L47" s="32">
        <v>3.7240000000000002</v>
      </c>
      <c r="M47" s="32">
        <v>3.089</v>
      </c>
      <c r="N47" s="32"/>
      <c r="O47" s="32"/>
      <c r="P47" s="32">
        <v>30.33</v>
      </c>
      <c r="Q47" s="32">
        <v>6.6219999999999999</v>
      </c>
      <c r="R47" s="32">
        <v>12.563000000000001</v>
      </c>
      <c r="S47" s="32">
        <v>104.786</v>
      </c>
      <c r="T47" s="32">
        <v>206.124</v>
      </c>
      <c r="U47" s="32">
        <v>16.501999999999999</v>
      </c>
      <c r="V47" s="32">
        <v>54.262</v>
      </c>
      <c r="W47" s="32">
        <v>6192.2979999999998</v>
      </c>
      <c r="X47" s="32">
        <v>806.27200000000005</v>
      </c>
      <c r="Y47" s="32">
        <v>2046.163</v>
      </c>
      <c r="Z47" s="32">
        <v>10.648</v>
      </c>
      <c r="AA47" s="32">
        <v>2340.9009999999998</v>
      </c>
      <c r="AB47" s="32">
        <v>341.28800000000001</v>
      </c>
      <c r="AC47" s="32">
        <v>33.661000000000001</v>
      </c>
      <c r="AD47" s="32">
        <v>157.83099999999999</v>
      </c>
      <c r="AE47" s="32">
        <v>8317.4709999999995</v>
      </c>
      <c r="AF47" s="32">
        <v>2349.2220000000002</v>
      </c>
      <c r="AG47" s="32">
        <v>1625.7280000000001</v>
      </c>
      <c r="AH47" s="32">
        <v>492.97699999999998</v>
      </c>
      <c r="AI47" s="32">
        <v>823.07</v>
      </c>
      <c r="AJ47" s="32">
        <v>3.7360000000000002</v>
      </c>
      <c r="AK47" s="32">
        <v>4.9779999999999998</v>
      </c>
      <c r="AL47" s="32">
        <v>7489.27</v>
      </c>
      <c r="AM47" s="32">
        <v>9.25</v>
      </c>
      <c r="AN47" s="32">
        <v>52.170999999999999</v>
      </c>
      <c r="AO47" s="32">
        <v>284.64</v>
      </c>
      <c r="AP47" s="32">
        <v>28.004999999999999</v>
      </c>
      <c r="AQ47" s="32">
        <v>10.073</v>
      </c>
      <c r="AR47" s="32">
        <v>1917.577</v>
      </c>
      <c r="AS47" s="32">
        <v>44.673999999999999</v>
      </c>
      <c r="AT47" s="32">
        <v>6.1349999999999998</v>
      </c>
      <c r="AU47" s="32">
        <v>6.4320000000000004</v>
      </c>
      <c r="AV47" s="32">
        <v>561.49599999999998</v>
      </c>
      <c r="AW47" s="32">
        <v>397</v>
      </c>
      <c r="AX47" s="32">
        <v>192.58600000000001</v>
      </c>
      <c r="AY47" s="32">
        <v>359.024</v>
      </c>
      <c r="AZ47" s="32">
        <v>365.38600000000002</v>
      </c>
      <c r="BA47" s="32">
        <v>260.83199999999999</v>
      </c>
      <c r="BB47" s="32">
        <v>399.81400000000002</v>
      </c>
      <c r="BC47" s="32">
        <v>3168.998</v>
      </c>
      <c r="BD47" s="32">
        <v>73.424000000000007</v>
      </c>
      <c r="BE47" s="32">
        <v>2.3650000000000002</v>
      </c>
      <c r="BF47" s="32">
        <v>1249.5730000000001</v>
      </c>
      <c r="BG47" s="32">
        <v>293.173</v>
      </c>
      <c r="BH47" s="32">
        <v>70.805000000000007</v>
      </c>
      <c r="BI47" s="32">
        <v>152.458</v>
      </c>
      <c r="BJ47" s="32">
        <v>80.897999999999996</v>
      </c>
      <c r="BK47" s="32">
        <v>72.048000000000002</v>
      </c>
      <c r="BL47" s="32">
        <v>300.39400000000001</v>
      </c>
      <c r="BM47" s="32">
        <v>72.444999999999993</v>
      </c>
      <c r="BN47" s="32">
        <v>3.8109999999999999</v>
      </c>
      <c r="BO47" s="32">
        <v>13.167</v>
      </c>
      <c r="BP47" s="32">
        <v>0</v>
      </c>
      <c r="BQ47" s="32"/>
      <c r="BR47" s="28">
        <v>62624.79</v>
      </c>
      <c r="BS47" s="30">
        <v>5642.2449999999999</v>
      </c>
      <c r="BT47" s="29">
        <v>0</v>
      </c>
      <c r="BU47" s="29">
        <v>0</v>
      </c>
      <c r="BV47" s="27">
        <f t="shared" si="5"/>
        <v>5642.2449999999999</v>
      </c>
      <c r="BW47" s="29">
        <v>26282.501</v>
      </c>
      <c r="BX47" s="29"/>
      <c r="BY47" s="29">
        <v>1170.4559999999999</v>
      </c>
      <c r="BZ47" s="27">
        <f t="shared" si="6"/>
        <v>1170.4559999999999</v>
      </c>
      <c r="CA47" s="27">
        <f t="shared" si="7"/>
        <v>27452.956999999999</v>
      </c>
      <c r="CB47" s="31"/>
      <c r="CC47" s="30"/>
      <c r="CD47" s="30"/>
      <c r="CE47" s="29"/>
      <c r="CF47" s="28">
        <v>1171.001</v>
      </c>
      <c r="CG47" s="27">
        <f t="shared" si="8"/>
        <v>34266.202999999994</v>
      </c>
      <c r="CH47" s="26">
        <f t="shared" si="9"/>
        <v>96890.992999999988</v>
      </c>
    </row>
    <row r="48" spans="2:86" x14ac:dyDescent="0.2">
      <c r="B48" s="3">
        <v>1</v>
      </c>
      <c r="C48" s="25" t="s">
        <v>101</v>
      </c>
      <c r="D48" s="24" t="s">
        <v>100</v>
      </c>
      <c r="E48" s="32">
        <v>0</v>
      </c>
      <c r="F48" s="32">
        <v>0</v>
      </c>
      <c r="G48" s="32">
        <v>0</v>
      </c>
      <c r="H48" s="32">
        <v>370.10399999999998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/>
      <c r="O48" s="32"/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8703.0409999999993</v>
      </c>
      <c r="AG48" s="32">
        <v>0</v>
      </c>
      <c r="AH48" s="32">
        <v>561.125</v>
      </c>
      <c r="AI48" s="32">
        <v>2067.2559999999999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83.152000000000001</v>
      </c>
      <c r="BH48" s="32">
        <v>0</v>
      </c>
      <c r="BI48" s="32">
        <v>0</v>
      </c>
      <c r="BJ48" s="32">
        <v>197.45</v>
      </c>
      <c r="BK48" s="32">
        <v>0</v>
      </c>
      <c r="BL48" s="32">
        <v>0</v>
      </c>
      <c r="BM48" s="32">
        <v>177.24600000000001</v>
      </c>
      <c r="BN48" s="32">
        <v>0</v>
      </c>
      <c r="BO48" s="32">
        <v>0</v>
      </c>
      <c r="BP48" s="32">
        <v>0</v>
      </c>
      <c r="BQ48" s="32"/>
      <c r="BR48" s="28">
        <v>12159.374</v>
      </c>
      <c r="BS48" s="30">
        <v>64206.822999999997</v>
      </c>
      <c r="BT48" s="29">
        <v>0</v>
      </c>
      <c r="BU48" s="29">
        <v>310</v>
      </c>
      <c r="BV48" s="27">
        <f t="shared" si="5"/>
        <v>64516.822999999997</v>
      </c>
      <c r="BW48" s="29">
        <v>31612.144</v>
      </c>
      <c r="BX48" s="29"/>
      <c r="BY48" s="29">
        <v>9272.6550000000007</v>
      </c>
      <c r="BZ48" s="27">
        <f t="shared" si="6"/>
        <v>9272.6550000000007</v>
      </c>
      <c r="CA48" s="27">
        <f t="shared" si="7"/>
        <v>40884.798999999999</v>
      </c>
      <c r="CB48" s="31"/>
      <c r="CC48" s="30"/>
      <c r="CD48" s="30"/>
      <c r="CE48" s="29"/>
      <c r="CF48" s="28">
        <v>2882</v>
      </c>
      <c r="CG48" s="27">
        <f t="shared" si="8"/>
        <v>108283.622</v>
      </c>
      <c r="CH48" s="26">
        <f t="shared" si="9"/>
        <v>120442.996</v>
      </c>
    </row>
    <row r="49" spans="2:86" x14ac:dyDescent="0.2">
      <c r="B49" s="3">
        <v>1</v>
      </c>
      <c r="C49" s="25" t="s">
        <v>99</v>
      </c>
      <c r="D49" s="24" t="s">
        <v>98</v>
      </c>
      <c r="E49" s="32">
        <v>1.24</v>
      </c>
      <c r="F49" s="32">
        <v>0.13200000000000001</v>
      </c>
      <c r="G49" s="32">
        <v>12.458</v>
      </c>
      <c r="H49" s="32">
        <v>226.80699999999999</v>
      </c>
      <c r="I49" s="32">
        <v>12.111000000000001</v>
      </c>
      <c r="J49" s="32">
        <v>0.66600000000000004</v>
      </c>
      <c r="K49" s="32">
        <v>3.1459999999999999</v>
      </c>
      <c r="L49" s="32">
        <v>0.752</v>
      </c>
      <c r="M49" s="32">
        <v>0.54200000000000004</v>
      </c>
      <c r="N49" s="32"/>
      <c r="O49" s="32"/>
      <c r="P49" s="32">
        <v>6.3620000000000001</v>
      </c>
      <c r="Q49" s="32">
        <v>1.2549999999999999</v>
      </c>
      <c r="R49" s="32">
        <v>2.3410000000000002</v>
      </c>
      <c r="S49" s="32">
        <v>6.6479999999999997</v>
      </c>
      <c r="T49" s="32">
        <v>8.9250000000000007</v>
      </c>
      <c r="U49" s="32">
        <v>1.8440000000000001</v>
      </c>
      <c r="V49" s="32">
        <v>1.7509999999999999</v>
      </c>
      <c r="W49" s="32">
        <v>4.7409999999999997</v>
      </c>
      <c r="X49" s="32">
        <v>1.5409999999999999</v>
      </c>
      <c r="Y49" s="32">
        <v>409.01400000000001</v>
      </c>
      <c r="Z49" s="32">
        <v>2.1150000000000002</v>
      </c>
      <c r="AA49" s="32">
        <v>1169.672</v>
      </c>
      <c r="AB49" s="32">
        <v>9.2270000000000003</v>
      </c>
      <c r="AC49" s="32">
        <v>2.2229999999999999</v>
      </c>
      <c r="AD49" s="32">
        <v>24.760999999999999</v>
      </c>
      <c r="AE49" s="32">
        <v>56.463999999999999</v>
      </c>
      <c r="AF49" s="32">
        <v>67</v>
      </c>
      <c r="AG49" s="32">
        <v>0</v>
      </c>
      <c r="AH49" s="32">
        <v>0</v>
      </c>
      <c r="AI49" s="32">
        <v>45.271999999999998</v>
      </c>
      <c r="AJ49" s="32">
        <v>0</v>
      </c>
      <c r="AK49" s="32">
        <v>645.41</v>
      </c>
      <c r="AL49" s="32">
        <v>2.7730000000000001</v>
      </c>
      <c r="AM49" s="32">
        <v>0</v>
      </c>
      <c r="AN49" s="32">
        <v>0</v>
      </c>
      <c r="AO49" s="32">
        <v>2.766</v>
      </c>
      <c r="AP49" s="32">
        <v>3.3780000000000001</v>
      </c>
      <c r="AQ49" s="32">
        <v>0.752</v>
      </c>
      <c r="AR49" s="32">
        <v>9.0570000000000004</v>
      </c>
      <c r="AS49" s="32">
        <v>0</v>
      </c>
      <c r="AT49" s="32">
        <v>0</v>
      </c>
      <c r="AU49" s="32">
        <v>0</v>
      </c>
      <c r="AV49" s="32">
        <v>1.7589999999999999</v>
      </c>
      <c r="AW49" s="32">
        <v>0</v>
      </c>
      <c r="AX49" s="32">
        <v>1.4710000000000001</v>
      </c>
      <c r="AY49" s="32">
        <v>10.907999999999999</v>
      </c>
      <c r="AZ49" s="32">
        <v>5.9269999999999996</v>
      </c>
      <c r="BA49" s="32">
        <v>1.131</v>
      </c>
      <c r="BB49" s="32">
        <v>1.7589999999999999</v>
      </c>
      <c r="BC49" s="32">
        <v>5.0279999999999996</v>
      </c>
      <c r="BD49" s="32">
        <v>0.92100000000000004</v>
      </c>
      <c r="BE49" s="32">
        <v>0</v>
      </c>
      <c r="BF49" s="32">
        <v>6.47</v>
      </c>
      <c r="BG49" s="32">
        <v>1756.047</v>
      </c>
      <c r="BH49" s="32">
        <v>2.0699999999999998</v>
      </c>
      <c r="BI49" s="32">
        <v>8.3629999999999995</v>
      </c>
      <c r="BJ49" s="32">
        <v>212.154</v>
      </c>
      <c r="BK49" s="32">
        <v>0.30199999999999999</v>
      </c>
      <c r="BL49" s="32">
        <v>0</v>
      </c>
      <c r="BM49" s="32">
        <v>96.938000000000002</v>
      </c>
      <c r="BN49" s="32">
        <v>0</v>
      </c>
      <c r="BO49" s="32">
        <v>0</v>
      </c>
      <c r="BP49" s="32">
        <v>0</v>
      </c>
      <c r="BQ49" s="32"/>
      <c r="BR49" s="28">
        <v>4854.3940000000002</v>
      </c>
      <c r="BS49" s="30">
        <v>5647.52</v>
      </c>
      <c r="BT49" s="29">
        <v>0</v>
      </c>
      <c r="BU49" s="29">
        <v>359.846</v>
      </c>
      <c r="BV49" s="27">
        <f t="shared" si="5"/>
        <v>6007.366</v>
      </c>
      <c r="BW49" s="29">
        <v>36673.349000000002</v>
      </c>
      <c r="BX49" s="29"/>
      <c r="BY49" s="29">
        <v>-6477.1040000000003</v>
      </c>
      <c r="BZ49" s="27">
        <f t="shared" si="6"/>
        <v>-6477.1040000000003</v>
      </c>
      <c r="CA49" s="27">
        <f t="shared" si="7"/>
        <v>30196.245000000003</v>
      </c>
      <c r="CB49" s="31"/>
      <c r="CC49" s="30"/>
      <c r="CD49" s="30"/>
      <c r="CE49" s="29"/>
      <c r="CF49" s="28">
        <v>3456</v>
      </c>
      <c r="CG49" s="27">
        <f t="shared" si="8"/>
        <v>39659.611000000004</v>
      </c>
      <c r="CH49" s="26">
        <f t="shared" si="9"/>
        <v>44514.005000000005</v>
      </c>
    </row>
    <row r="50" spans="2:86" x14ac:dyDescent="0.2">
      <c r="B50" s="3">
        <v>1</v>
      </c>
      <c r="C50" s="25" t="s">
        <v>97</v>
      </c>
      <c r="D50" s="24" t="s">
        <v>96</v>
      </c>
      <c r="E50" s="32">
        <v>21.18</v>
      </c>
      <c r="F50" s="32">
        <v>2.8359999999999999</v>
      </c>
      <c r="G50" s="32">
        <v>127.23699999999999</v>
      </c>
      <c r="H50" s="32">
        <v>89.257999999999996</v>
      </c>
      <c r="I50" s="32">
        <v>46.28</v>
      </c>
      <c r="J50" s="32">
        <v>29.754000000000001</v>
      </c>
      <c r="K50" s="32">
        <v>66.775000000000006</v>
      </c>
      <c r="L50" s="32">
        <v>1.792</v>
      </c>
      <c r="M50" s="32">
        <v>3.214</v>
      </c>
      <c r="N50" s="32"/>
      <c r="O50" s="32"/>
      <c r="P50" s="32">
        <v>9.4930000000000003</v>
      </c>
      <c r="Q50" s="32">
        <v>16.123000000000001</v>
      </c>
      <c r="R50" s="32">
        <v>25.721</v>
      </c>
      <c r="S50" s="32">
        <v>6.6509999999999998</v>
      </c>
      <c r="T50" s="32">
        <v>19.64</v>
      </c>
      <c r="U50" s="32">
        <v>6.3470000000000004</v>
      </c>
      <c r="V50" s="32">
        <v>34.22</v>
      </c>
      <c r="W50" s="32">
        <v>12.291</v>
      </c>
      <c r="X50" s="32">
        <v>95.694999999999993</v>
      </c>
      <c r="Y50" s="32">
        <v>228.93</v>
      </c>
      <c r="Z50" s="32">
        <v>1256.874</v>
      </c>
      <c r="AA50" s="32">
        <v>79.447999999999993</v>
      </c>
      <c r="AB50" s="32">
        <v>335.899</v>
      </c>
      <c r="AC50" s="32">
        <v>9.92</v>
      </c>
      <c r="AD50" s="32">
        <v>10.079000000000001</v>
      </c>
      <c r="AE50" s="32">
        <v>2443.4879999999998</v>
      </c>
      <c r="AF50" s="32">
        <v>234.13</v>
      </c>
      <c r="AG50" s="32">
        <v>1497.5809999999999</v>
      </c>
      <c r="AH50" s="32">
        <v>864.59299999999996</v>
      </c>
      <c r="AI50" s="32">
        <v>69.852000000000004</v>
      </c>
      <c r="AJ50" s="32">
        <v>16.555</v>
      </c>
      <c r="AK50" s="32">
        <v>14.079000000000001</v>
      </c>
      <c r="AL50" s="32">
        <v>109.94499999999999</v>
      </c>
      <c r="AM50" s="32">
        <v>15.955</v>
      </c>
      <c r="AN50" s="32">
        <v>562.149</v>
      </c>
      <c r="AO50" s="32">
        <v>213.233</v>
      </c>
      <c r="AP50" s="32">
        <v>105.11</v>
      </c>
      <c r="AQ50" s="32">
        <v>102.846</v>
      </c>
      <c r="AR50" s="32">
        <v>892.36</v>
      </c>
      <c r="AS50" s="32">
        <v>197.809</v>
      </c>
      <c r="AT50" s="32">
        <v>30.44</v>
      </c>
      <c r="AU50" s="32">
        <v>31.931000000000001</v>
      </c>
      <c r="AV50" s="32">
        <v>1850.1949999999999</v>
      </c>
      <c r="AW50" s="32">
        <v>605.125</v>
      </c>
      <c r="AX50" s="32">
        <v>1117.193</v>
      </c>
      <c r="AY50" s="32">
        <v>1508.1669999999999</v>
      </c>
      <c r="AZ50" s="32">
        <v>60</v>
      </c>
      <c r="BA50" s="32">
        <v>1018.566</v>
      </c>
      <c r="BB50" s="32">
        <v>248.06700000000001</v>
      </c>
      <c r="BC50" s="32">
        <v>1451.1790000000001</v>
      </c>
      <c r="BD50" s="32">
        <v>189.637</v>
      </c>
      <c r="BE50" s="32">
        <v>11.164999999999999</v>
      </c>
      <c r="BF50" s="32">
        <v>986.25400000000002</v>
      </c>
      <c r="BG50" s="32">
        <v>202.22300000000001</v>
      </c>
      <c r="BH50" s="32">
        <v>123.491</v>
      </c>
      <c r="BI50" s="32">
        <v>656.43600000000004</v>
      </c>
      <c r="BJ50" s="32">
        <v>1342.711</v>
      </c>
      <c r="BK50" s="32">
        <v>546.58199999999999</v>
      </c>
      <c r="BL50" s="32">
        <v>285.22500000000002</v>
      </c>
      <c r="BM50" s="32">
        <v>630.83199999999999</v>
      </c>
      <c r="BN50" s="32">
        <v>20.658999999999999</v>
      </c>
      <c r="BO50" s="32">
        <v>606.22</v>
      </c>
      <c r="BP50" s="32">
        <v>0</v>
      </c>
      <c r="BQ50" s="32"/>
      <c r="BR50" s="28">
        <v>23397.64</v>
      </c>
      <c r="BS50" s="30">
        <v>19941.044000000002</v>
      </c>
      <c r="BT50" s="29">
        <v>0</v>
      </c>
      <c r="BU50" s="29">
        <v>2034.54</v>
      </c>
      <c r="BV50" s="27">
        <f t="shared" si="5"/>
        <v>21975.584000000003</v>
      </c>
      <c r="BW50" s="29">
        <v>6087.8770000000004</v>
      </c>
      <c r="BX50" s="29"/>
      <c r="BY50" s="29">
        <v>-6577.0919999999996</v>
      </c>
      <c r="BZ50" s="27">
        <f t="shared" si="6"/>
        <v>-6577.0919999999996</v>
      </c>
      <c r="CA50" s="27">
        <f t="shared" si="7"/>
        <v>-489.21499999999924</v>
      </c>
      <c r="CB50" s="31"/>
      <c r="CC50" s="30"/>
      <c r="CD50" s="30"/>
      <c r="CE50" s="29"/>
      <c r="CF50" s="28">
        <v>445</v>
      </c>
      <c r="CG50" s="27">
        <f t="shared" si="8"/>
        <v>21931.369000000002</v>
      </c>
      <c r="CH50" s="26">
        <f t="shared" si="9"/>
        <v>45329.009000000005</v>
      </c>
    </row>
    <row r="51" spans="2:86" x14ac:dyDescent="0.2">
      <c r="B51" s="3">
        <v>1</v>
      </c>
      <c r="C51" s="25" t="s">
        <v>95</v>
      </c>
      <c r="D51" s="24" t="s">
        <v>94</v>
      </c>
      <c r="E51" s="32">
        <v>13.786</v>
      </c>
      <c r="F51" s="32">
        <v>22.241</v>
      </c>
      <c r="G51" s="32">
        <v>468.38900000000001</v>
      </c>
      <c r="H51" s="32">
        <v>4302.37</v>
      </c>
      <c r="I51" s="32">
        <v>330.214</v>
      </c>
      <c r="J51" s="32">
        <v>281.73700000000002</v>
      </c>
      <c r="K51" s="32">
        <v>101.746</v>
      </c>
      <c r="L51" s="32">
        <v>1260.624</v>
      </c>
      <c r="M51" s="32">
        <v>8.9149999999999991</v>
      </c>
      <c r="N51" s="32"/>
      <c r="O51" s="32"/>
      <c r="P51" s="32">
        <v>574.81799999999998</v>
      </c>
      <c r="Q51" s="32">
        <v>14.978999999999999</v>
      </c>
      <c r="R51" s="32">
        <v>47.042000000000002</v>
      </c>
      <c r="S51" s="32">
        <v>250.04300000000001</v>
      </c>
      <c r="T51" s="32">
        <v>649.28800000000001</v>
      </c>
      <c r="U51" s="32">
        <v>1365.5989999999999</v>
      </c>
      <c r="V51" s="32">
        <v>50.737000000000002</v>
      </c>
      <c r="W51" s="32">
        <v>993.75300000000004</v>
      </c>
      <c r="X51" s="32">
        <v>47.55</v>
      </c>
      <c r="Y51" s="32">
        <v>210.03700000000001</v>
      </c>
      <c r="Z51" s="32">
        <v>30.321999999999999</v>
      </c>
      <c r="AA51" s="32">
        <v>441.49599999999998</v>
      </c>
      <c r="AB51" s="32">
        <v>19.841999999999999</v>
      </c>
      <c r="AC51" s="32">
        <v>2.3580000000000001</v>
      </c>
      <c r="AD51" s="32">
        <v>48.366999999999997</v>
      </c>
      <c r="AE51" s="32">
        <v>913.91300000000001</v>
      </c>
      <c r="AF51" s="32">
        <v>10.997999999999999</v>
      </c>
      <c r="AG51" s="32">
        <v>93.587999999999994</v>
      </c>
      <c r="AH51" s="32">
        <v>74.488</v>
      </c>
      <c r="AI51" s="32">
        <v>117.58799999999999</v>
      </c>
      <c r="AJ51" s="32">
        <v>1621.8789999999999</v>
      </c>
      <c r="AK51" s="32">
        <v>886.89499999999998</v>
      </c>
      <c r="AL51" s="32">
        <v>44.713000000000001</v>
      </c>
      <c r="AM51" s="32">
        <v>5.2539999999999996</v>
      </c>
      <c r="AN51" s="32">
        <v>0</v>
      </c>
      <c r="AO51" s="32">
        <v>186.30600000000001</v>
      </c>
      <c r="AP51" s="32">
        <v>1.798</v>
      </c>
      <c r="AQ51" s="32">
        <v>24.042000000000002</v>
      </c>
      <c r="AR51" s="32">
        <v>22.190999999999999</v>
      </c>
      <c r="AS51" s="32">
        <v>10.385999999999999</v>
      </c>
      <c r="AT51" s="32">
        <v>0</v>
      </c>
      <c r="AU51" s="32">
        <v>8.4329999999999998</v>
      </c>
      <c r="AV51" s="32">
        <v>50.515999999999998</v>
      </c>
      <c r="AW51" s="32">
        <v>0</v>
      </c>
      <c r="AX51" s="32">
        <v>5.79</v>
      </c>
      <c r="AY51" s="32">
        <v>14.797000000000001</v>
      </c>
      <c r="AZ51" s="32">
        <v>3.952</v>
      </c>
      <c r="BA51" s="32">
        <v>0.98099999999999998</v>
      </c>
      <c r="BB51" s="32">
        <v>1.96</v>
      </c>
      <c r="BC51" s="32">
        <v>185.90700000000001</v>
      </c>
      <c r="BD51" s="32">
        <v>0.85699999999999998</v>
      </c>
      <c r="BE51" s="32">
        <v>4.4649999999999999</v>
      </c>
      <c r="BF51" s="32">
        <v>10.66</v>
      </c>
      <c r="BG51" s="32">
        <v>94.902000000000001</v>
      </c>
      <c r="BH51" s="32">
        <v>14.513</v>
      </c>
      <c r="BI51" s="32">
        <v>30.16</v>
      </c>
      <c r="BJ51" s="32">
        <v>14.577999999999999</v>
      </c>
      <c r="BK51" s="32">
        <v>8.9019999999999992</v>
      </c>
      <c r="BL51" s="32">
        <v>7.0609999999999999</v>
      </c>
      <c r="BM51" s="32">
        <v>13.786</v>
      </c>
      <c r="BN51" s="32">
        <v>0.82699999999999996</v>
      </c>
      <c r="BO51" s="32">
        <v>6.859</v>
      </c>
      <c r="BP51" s="32">
        <v>0</v>
      </c>
      <c r="BQ51" s="32"/>
      <c r="BR51" s="28">
        <v>16030.198</v>
      </c>
      <c r="BS51" s="30">
        <v>0</v>
      </c>
      <c r="BT51" s="29">
        <v>0</v>
      </c>
      <c r="BU51" s="29">
        <v>0</v>
      </c>
      <c r="BV51" s="27">
        <f t="shared" si="5"/>
        <v>0</v>
      </c>
      <c r="BW51" s="29">
        <v>4373.9530000000004</v>
      </c>
      <c r="BX51" s="29"/>
      <c r="BY51" s="29">
        <v>2316.8519999999999</v>
      </c>
      <c r="BZ51" s="27">
        <f t="shared" si="6"/>
        <v>2316.8519999999999</v>
      </c>
      <c r="CA51" s="27">
        <f t="shared" si="7"/>
        <v>6690.8050000000003</v>
      </c>
      <c r="CB51" s="31"/>
      <c r="CC51" s="30"/>
      <c r="CD51" s="30"/>
      <c r="CE51" s="29"/>
      <c r="CF51" s="28">
        <v>1</v>
      </c>
      <c r="CG51" s="27">
        <f t="shared" si="8"/>
        <v>6691.8050000000003</v>
      </c>
      <c r="CH51" s="26">
        <f t="shared" si="9"/>
        <v>22722.003000000001</v>
      </c>
    </row>
    <row r="52" spans="2:86" x14ac:dyDescent="0.2">
      <c r="B52" s="3">
        <v>1</v>
      </c>
      <c r="C52" s="25" t="s">
        <v>93</v>
      </c>
      <c r="D52" s="24" t="s">
        <v>92</v>
      </c>
      <c r="E52" s="32">
        <v>214.25700000000001</v>
      </c>
      <c r="F52" s="32">
        <v>0</v>
      </c>
      <c r="G52" s="32">
        <v>95.278000000000006</v>
      </c>
      <c r="H52" s="32">
        <v>1513.9269999999999</v>
      </c>
      <c r="I52" s="32">
        <v>541.68700000000001</v>
      </c>
      <c r="J52" s="32">
        <v>13.028</v>
      </c>
      <c r="K52" s="32">
        <v>101.556</v>
      </c>
      <c r="L52" s="32">
        <v>389.27300000000002</v>
      </c>
      <c r="M52" s="32">
        <v>14.912000000000001</v>
      </c>
      <c r="N52" s="32"/>
      <c r="O52" s="32"/>
      <c r="P52" s="32">
        <v>838.82100000000003</v>
      </c>
      <c r="Q52" s="32">
        <v>41.753</v>
      </c>
      <c r="R52" s="32">
        <v>130.75200000000001</v>
      </c>
      <c r="S52" s="32">
        <v>1671.2049999999999</v>
      </c>
      <c r="T52" s="32">
        <v>68.751000000000005</v>
      </c>
      <c r="U52" s="32">
        <v>18.207999999999998</v>
      </c>
      <c r="V52" s="32">
        <v>23.859000000000002</v>
      </c>
      <c r="W52" s="32">
        <v>47.56</v>
      </c>
      <c r="X52" s="32">
        <v>16.324000000000002</v>
      </c>
      <c r="Y52" s="32">
        <v>42.694000000000003</v>
      </c>
      <c r="Z52" s="32">
        <v>33.119</v>
      </c>
      <c r="AA52" s="32">
        <v>61.686999999999998</v>
      </c>
      <c r="AB52" s="32">
        <v>310.63400000000001</v>
      </c>
      <c r="AC52" s="32">
        <v>27.783000000000001</v>
      </c>
      <c r="AD52" s="32">
        <v>125.57299999999999</v>
      </c>
      <c r="AE52" s="32">
        <v>351.91500000000002</v>
      </c>
      <c r="AF52" s="32">
        <v>188.82900000000001</v>
      </c>
      <c r="AG52" s="32">
        <v>227.756</v>
      </c>
      <c r="AH52" s="32">
        <v>504.48500000000001</v>
      </c>
      <c r="AI52" s="32">
        <v>302.47199999999998</v>
      </c>
      <c r="AJ52" s="32">
        <v>8.1620000000000008</v>
      </c>
      <c r="AK52" s="32">
        <v>4.7089999999999996</v>
      </c>
      <c r="AL52" s="32">
        <v>160.57499999999999</v>
      </c>
      <c r="AM52" s="32">
        <v>11.929</v>
      </c>
      <c r="AN52" s="32">
        <v>324.91800000000001</v>
      </c>
      <c r="AO52" s="32">
        <v>35.787999999999997</v>
      </c>
      <c r="AP52" s="32">
        <v>40.968000000000004</v>
      </c>
      <c r="AQ52" s="32">
        <v>55.408999999999999</v>
      </c>
      <c r="AR52" s="32">
        <v>182.86500000000001</v>
      </c>
      <c r="AS52" s="32">
        <v>19.306999999999999</v>
      </c>
      <c r="AT52" s="32">
        <v>12.244</v>
      </c>
      <c r="AU52" s="32">
        <v>6.2789999999999999</v>
      </c>
      <c r="AV52" s="32">
        <v>1052.921</v>
      </c>
      <c r="AW52" s="32">
        <v>0</v>
      </c>
      <c r="AX52" s="32">
        <v>83.975999999999999</v>
      </c>
      <c r="AY52" s="32">
        <v>60.744999999999997</v>
      </c>
      <c r="AZ52" s="32">
        <v>25.114000000000001</v>
      </c>
      <c r="BA52" s="32">
        <v>5.6509999999999998</v>
      </c>
      <c r="BB52" s="32">
        <v>17.423999999999999</v>
      </c>
      <c r="BC52" s="32">
        <v>58.704999999999998</v>
      </c>
      <c r="BD52" s="32">
        <v>19.149999999999999</v>
      </c>
      <c r="BE52" s="32">
        <v>9.7319999999999993</v>
      </c>
      <c r="BF52" s="32">
        <v>78.483000000000004</v>
      </c>
      <c r="BG52" s="32">
        <v>623.78</v>
      </c>
      <c r="BH52" s="32">
        <v>374.51799999999997</v>
      </c>
      <c r="BI52" s="32">
        <v>128.554</v>
      </c>
      <c r="BJ52" s="32">
        <v>176.58600000000001</v>
      </c>
      <c r="BK52" s="32">
        <v>66.709999999999994</v>
      </c>
      <c r="BL52" s="32">
        <v>62.314999999999998</v>
      </c>
      <c r="BM52" s="32">
        <v>94.492999999999995</v>
      </c>
      <c r="BN52" s="32">
        <v>3.4529999999999998</v>
      </c>
      <c r="BO52" s="32">
        <v>62.314999999999998</v>
      </c>
      <c r="BP52" s="32">
        <v>0</v>
      </c>
      <c r="BQ52" s="32"/>
      <c r="BR52" s="28">
        <v>11785.876</v>
      </c>
      <c r="BS52" s="30">
        <v>10347.129999999999</v>
      </c>
      <c r="BT52" s="29">
        <v>0</v>
      </c>
      <c r="BU52" s="29">
        <v>0</v>
      </c>
      <c r="BV52" s="27">
        <f t="shared" si="5"/>
        <v>10347.129999999999</v>
      </c>
      <c r="BW52" s="29">
        <v>0</v>
      </c>
      <c r="BX52" s="29"/>
      <c r="BY52" s="29">
        <v>0</v>
      </c>
      <c r="BZ52" s="27">
        <f t="shared" si="6"/>
        <v>0</v>
      </c>
      <c r="CA52" s="27">
        <f t="shared" si="7"/>
        <v>0</v>
      </c>
      <c r="CB52" s="31"/>
      <c r="CC52" s="30"/>
      <c r="CD52" s="30"/>
      <c r="CE52" s="29"/>
      <c r="CF52" s="28">
        <v>0</v>
      </c>
      <c r="CG52" s="27">
        <f t="shared" si="8"/>
        <v>10347.129999999999</v>
      </c>
      <c r="CH52" s="26">
        <f t="shared" si="9"/>
        <v>22133.006000000001</v>
      </c>
    </row>
    <row r="53" spans="2:86" x14ac:dyDescent="0.2">
      <c r="B53" s="3">
        <v>1</v>
      </c>
      <c r="C53" s="25" t="s">
        <v>91</v>
      </c>
      <c r="D53" s="24" t="s">
        <v>90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/>
      <c r="O53" s="32"/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>
        <v>0</v>
      </c>
      <c r="AW53" s="32">
        <v>0</v>
      </c>
      <c r="AX53" s="32">
        <v>0</v>
      </c>
      <c r="AY53" s="32">
        <v>0</v>
      </c>
      <c r="AZ53" s="32">
        <v>0</v>
      </c>
      <c r="BA53" s="32">
        <v>0</v>
      </c>
      <c r="BB53" s="32">
        <v>0</v>
      </c>
      <c r="BC53" s="32">
        <v>0</v>
      </c>
      <c r="BD53" s="32">
        <v>0</v>
      </c>
      <c r="BE53" s="32">
        <v>0</v>
      </c>
      <c r="BF53" s="32">
        <v>0</v>
      </c>
      <c r="BG53" s="32">
        <v>0</v>
      </c>
      <c r="BH53" s="32">
        <v>0</v>
      </c>
      <c r="BI53" s="32">
        <v>0</v>
      </c>
      <c r="BJ53" s="32">
        <v>0</v>
      </c>
      <c r="BK53" s="32">
        <v>0</v>
      </c>
      <c r="BL53" s="32">
        <v>0</v>
      </c>
      <c r="BM53" s="32">
        <v>0</v>
      </c>
      <c r="BN53" s="32">
        <v>0</v>
      </c>
      <c r="BO53" s="32">
        <v>0</v>
      </c>
      <c r="BP53" s="32">
        <v>0</v>
      </c>
      <c r="BQ53" s="32"/>
      <c r="BR53" s="28">
        <v>0</v>
      </c>
      <c r="BS53" s="30">
        <v>0</v>
      </c>
      <c r="BT53" s="29">
        <v>0</v>
      </c>
      <c r="BU53" s="29">
        <v>0</v>
      </c>
      <c r="BV53" s="27">
        <f t="shared" si="5"/>
        <v>0</v>
      </c>
      <c r="BW53" s="29">
        <v>0</v>
      </c>
      <c r="BX53" s="29"/>
      <c r="BY53" s="29">
        <v>0</v>
      </c>
      <c r="BZ53" s="27">
        <f t="shared" si="6"/>
        <v>0</v>
      </c>
      <c r="CA53" s="27">
        <f t="shared" si="7"/>
        <v>0</v>
      </c>
      <c r="CB53" s="31"/>
      <c r="CC53" s="30"/>
      <c r="CD53" s="30"/>
      <c r="CE53" s="29"/>
      <c r="CF53" s="28">
        <v>0</v>
      </c>
      <c r="CG53" s="27">
        <f t="shared" si="8"/>
        <v>0</v>
      </c>
      <c r="CH53" s="26">
        <f t="shared" si="9"/>
        <v>0</v>
      </c>
    </row>
    <row r="54" spans="2:86" x14ac:dyDescent="0.2">
      <c r="B54" s="3">
        <v>1</v>
      </c>
      <c r="C54" s="25" t="s">
        <v>89</v>
      </c>
      <c r="D54" s="24" t="s">
        <v>88</v>
      </c>
      <c r="E54" s="32">
        <v>0.06</v>
      </c>
      <c r="F54" s="32">
        <v>3.0000000000000001E-3</v>
      </c>
      <c r="G54" s="32">
        <v>75.296000000000006</v>
      </c>
      <c r="H54" s="32">
        <v>2.4169999999999998</v>
      </c>
      <c r="I54" s="32">
        <v>3.0310000000000001</v>
      </c>
      <c r="J54" s="32">
        <v>8.9999999999999993E-3</v>
      </c>
      <c r="K54" s="32">
        <v>7.9000000000000001E-2</v>
      </c>
      <c r="L54" s="32">
        <v>3.8690000000000002</v>
      </c>
      <c r="M54" s="32">
        <v>8.9999999999999993E-3</v>
      </c>
      <c r="N54" s="32"/>
      <c r="O54" s="32"/>
      <c r="P54" s="32">
        <v>1488.51</v>
      </c>
      <c r="Q54" s="32">
        <v>0.497</v>
      </c>
      <c r="R54" s="32">
        <v>0.222</v>
      </c>
      <c r="S54" s="32">
        <v>1252.019</v>
      </c>
      <c r="T54" s="32">
        <v>0.621</v>
      </c>
      <c r="U54" s="32">
        <v>1.7999999999999999E-2</v>
      </c>
      <c r="V54" s="32">
        <v>40.206000000000003</v>
      </c>
      <c r="W54" s="32">
        <v>3.1309999999999998</v>
      </c>
      <c r="X54" s="32">
        <v>7.0000000000000001E-3</v>
      </c>
      <c r="Y54" s="32">
        <v>0.46700000000000003</v>
      </c>
      <c r="Z54" s="32">
        <v>0.307</v>
      </c>
      <c r="AA54" s="32">
        <v>0.23200000000000001</v>
      </c>
      <c r="AB54" s="32">
        <v>0.79</v>
      </c>
      <c r="AC54" s="32">
        <v>0.03</v>
      </c>
      <c r="AD54" s="32">
        <v>3229.114</v>
      </c>
      <c r="AE54" s="32">
        <v>45.953000000000003</v>
      </c>
      <c r="AF54" s="32">
        <v>130.93</v>
      </c>
      <c r="AG54" s="32">
        <v>529.72</v>
      </c>
      <c r="AH54" s="32">
        <v>250.08799999999999</v>
      </c>
      <c r="AI54" s="32">
        <v>0.217</v>
      </c>
      <c r="AJ54" s="32">
        <v>5.1999999999999998E-2</v>
      </c>
      <c r="AK54" s="32">
        <v>4.3999999999999997E-2</v>
      </c>
      <c r="AL54" s="32">
        <v>13.489000000000001</v>
      </c>
      <c r="AM54" s="32">
        <v>4.9000000000000002E-2</v>
      </c>
      <c r="AN54" s="32">
        <v>2.028</v>
      </c>
      <c r="AO54" s="32">
        <v>26.824000000000002</v>
      </c>
      <c r="AP54" s="32">
        <v>0.18</v>
      </c>
      <c r="AQ54" s="32">
        <v>9.4E-2</v>
      </c>
      <c r="AR54" s="32">
        <v>3.181</v>
      </c>
      <c r="AS54" s="32">
        <v>0.08</v>
      </c>
      <c r="AT54" s="32">
        <v>8.5999999999999993E-2</v>
      </c>
      <c r="AU54" s="32">
        <v>0.09</v>
      </c>
      <c r="AV54" s="32">
        <v>8.6080000000000005</v>
      </c>
      <c r="AW54" s="32">
        <v>0</v>
      </c>
      <c r="AX54" s="32">
        <v>0.74399999999999999</v>
      </c>
      <c r="AY54" s="32">
        <v>2.431</v>
      </c>
      <c r="AZ54" s="32">
        <v>0.111</v>
      </c>
      <c r="BA54" s="32">
        <v>1.819</v>
      </c>
      <c r="BB54" s="32">
        <v>0.35399999999999998</v>
      </c>
      <c r="BC54" s="32">
        <v>0.20699999999999999</v>
      </c>
      <c r="BD54" s="32">
        <v>0.247</v>
      </c>
      <c r="BE54" s="32">
        <v>3.3000000000000002E-2</v>
      </c>
      <c r="BF54" s="32">
        <v>2.169</v>
      </c>
      <c r="BG54" s="32">
        <v>0.35699999999999998</v>
      </c>
      <c r="BH54" s="32">
        <v>2.0870000000000002</v>
      </c>
      <c r="BI54" s="32">
        <v>47.055999999999997</v>
      </c>
      <c r="BJ54" s="32">
        <v>3.3140000000000001</v>
      </c>
      <c r="BK54" s="32">
        <v>0.41299999999999998</v>
      </c>
      <c r="BL54" s="32">
        <v>0.108</v>
      </c>
      <c r="BM54" s="32">
        <v>0.28999999999999998</v>
      </c>
      <c r="BN54" s="32">
        <v>0.01</v>
      </c>
      <c r="BO54" s="32">
        <v>0.128</v>
      </c>
      <c r="BP54" s="32">
        <v>0</v>
      </c>
      <c r="BQ54" s="32"/>
      <c r="BR54" s="28">
        <v>7174.5349999999999</v>
      </c>
      <c r="BS54" s="30">
        <v>0</v>
      </c>
      <c r="BT54" s="29">
        <v>0</v>
      </c>
      <c r="BU54" s="29">
        <v>0</v>
      </c>
      <c r="BV54" s="27">
        <f t="shared" si="5"/>
        <v>0</v>
      </c>
      <c r="BW54" s="29">
        <v>1006.5839999999999</v>
      </c>
      <c r="BX54" s="29"/>
      <c r="BY54" s="29">
        <v>-1679.11</v>
      </c>
      <c r="BZ54" s="27">
        <f t="shared" si="6"/>
        <v>-1679.11</v>
      </c>
      <c r="CA54" s="27">
        <f t="shared" si="7"/>
        <v>-672.52599999999995</v>
      </c>
      <c r="CB54" s="31"/>
      <c r="CC54" s="30"/>
      <c r="CD54" s="30"/>
      <c r="CE54" s="29"/>
      <c r="CF54" s="28">
        <v>0</v>
      </c>
      <c r="CG54" s="27">
        <f t="shared" si="8"/>
        <v>-672.52599999999995</v>
      </c>
      <c r="CH54" s="26">
        <f t="shared" si="9"/>
        <v>6502.009</v>
      </c>
    </row>
    <row r="55" spans="2:86" x14ac:dyDescent="0.2">
      <c r="B55" s="3">
        <v>1</v>
      </c>
      <c r="C55" s="25" t="s">
        <v>87</v>
      </c>
      <c r="D55" s="24" t="s">
        <v>86</v>
      </c>
      <c r="E55" s="32">
        <v>10.994</v>
      </c>
      <c r="F55" s="32">
        <v>0.86599999999999999</v>
      </c>
      <c r="G55" s="32">
        <v>8.0850000000000009</v>
      </c>
      <c r="H55" s="32">
        <v>0.76200000000000001</v>
      </c>
      <c r="I55" s="32">
        <v>3.3820000000000001</v>
      </c>
      <c r="J55" s="32">
        <v>6.6000000000000003E-2</v>
      </c>
      <c r="K55" s="32">
        <v>0.76600000000000001</v>
      </c>
      <c r="L55" s="32">
        <v>0.19400000000000001</v>
      </c>
      <c r="M55" s="32">
        <v>0.13700000000000001</v>
      </c>
      <c r="N55" s="32"/>
      <c r="O55" s="32"/>
      <c r="P55" s="32">
        <v>0.78900000000000003</v>
      </c>
      <c r="Q55" s="32">
        <v>0.251</v>
      </c>
      <c r="R55" s="32">
        <v>1.0589999999999999</v>
      </c>
      <c r="S55" s="32">
        <v>0.53500000000000003</v>
      </c>
      <c r="T55" s="32">
        <v>0.92200000000000004</v>
      </c>
      <c r="U55" s="32">
        <v>0.28399999999999997</v>
      </c>
      <c r="V55" s="32">
        <v>0.27900000000000003</v>
      </c>
      <c r="W55" s="32">
        <v>0.49199999999999999</v>
      </c>
      <c r="X55" s="32">
        <v>0.161</v>
      </c>
      <c r="Y55" s="32">
        <v>0.32200000000000001</v>
      </c>
      <c r="Z55" s="32">
        <v>0.185</v>
      </c>
      <c r="AA55" s="32">
        <v>0.52500000000000002</v>
      </c>
      <c r="AB55" s="32">
        <v>1.8160000000000001</v>
      </c>
      <c r="AC55" s="32">
        <v>3.1840000000000002</v>
      </c>
      <c r="AD55" s="32">
        <v>6.6079999999999997</v>
      </c>
      <c r="AE55" s="32">
        <v>647.94299999999998</v>
      </c>
      <c r="AF55" s="32">
        <v>0.94099999999999995</v>
      </c>
      <c r="AG55" s="32">
        <v>1.0640000000000001</v>
      </c>
      <c r="AH55" s="32">
        <v>2.2850000000000001</v>
      </c>
      <c r="AI55" s="32">
        <v>0.67600000000000005</v>
      </c>
      <c r="AJ55" s="32">
        <v>0</v>
      </c>
      <c r="AK55" s="32">
        <v>8.9999999999999993E-3</v>
      </c>
      <c r="AL55" s="32">
        <v>7.2190000000000003</v>
      </c>
      <c r="AM55" s="32">
        <v>0.16600000000000001</v>
      </c>
      <c r="AN55" s="32">
        <v>8.5299999999999994</v>
      </c>
      <c r="AO55" s="32">
        <v>0.38300000000000001</v>
      </c>
      <c r="AP55" s="32">
        <v>0.104</v>
      </c>
      <c r="AQ55" s="32">
        <v>2.976</v>
      </c>
      <c r="AR55" s="32">
        <v>1.8540000000000001</v>
      </c>
      <c r="AS55" s="32">
        <v>0.51600000000000001</v>
      </c>
      <c r="AT55" s="32">
        <v>0.70099999999999996</v>
      </c>
      <c r="AU55" s="32">
        <v>0.109</v>
      </c>
      <c r="AV55" s="32">
        <v>43.054000000000002</v>
      </c>
      <c r="AW55" s="32">
        <v>64.72</v>
      </c>
      <c r="AX55" s="32">
        <v>0.34499999999999997</v>
      </c>
      <c r="AY55" s="32">
        <v>0.58199999999999996</v>
      </c>
      <c r="AZ55" s="32">
        <v>0.47799999999999998</v>
      </c>
      <c r="BA55" s="32">
        <v>3.7999999999999999E-2</v>
      </c>
      <c r="BB55" s="32">
        <v>0.20799999999999999</v>
      </c>
      <c r="BC55" s="32">
        <v>0.47299999999999998</v>
      </c>
      <c r="BD55" s="32">
        <v>0.13700000000000001</v>
      </c>
      <c r="BE55" s="32">
        <v>0.316</v>
      </c>
      <c r="BF55" s="32">
        <v>0.50600000000000001</v>
      </c>
      <c r="BG55" s="32">
        <v>148.732</v>
      </c>
      <c r="BH55" s="32">
        <v>11.097</v>
      </c>
      <c r="BI55" s="32">
        <v>12.144</v>
      </c>
      <c r="BJ55" s="32">
        <v>11.103</v>
      </c>
      <c r="BK55" s="32">
        <v>3.9220000000000002</v>
      </c>
      <c r="BL55" s="32">
        <v>1.2589999999999999</v>
      </c>
      <c r="BM55" s="32">
        <v>1.7310000000000001</v>
      </c>
      <c r="BN55" s="32">
        <v>8.9999999999999993E-3</v>
      </c>
      <c r="BO55" s="32">
        <v>0.251</v>
      </c>
      <c r="BP55" s="32">
        <v>0</v>
      </c>
      <c r="BQ55" s="32"/>
      <c r="BR55" s="28">
        <v>1019.245</v>
      </c>
      <c r="BS55" s="30">
        <v>0</v>
      </c>
      <c r="BT55" s="29">
        <v>0</v>
      </c>
      <c r="BU55" s="29">
        <v>0.61699999999999999</v>
      </c>
      <c r="BV55" s="27">
        <f t="shared" si="5"/>
        <v>0.61699999999999999</v>
      </c>
      <c r="BW55" s="29">
        <v>1481.8579999999999</v>
      </c>
      <c r="BX55" s="29"/>
      <c r="BY55" s="29">
        <v>186.279</v>
      </c>
      <c r="BZ55" s="27">
        <f t="shared" si="6"/>
        <v>186.279</v>
      </c>
      <c r="CA55" s="27">
        <f t="shared" si="7"/>
        <v>1668.1369999999999</v>
      </c>
      <c r="CB55" s="31"/>
      <c r="CC55" s="30"/>
      <c r="CD55" s="30"/>
      <c r="CE55" s="29"/>
      <c r="CF55" s="28">
        <v>0</v>
      </c>
      <c r="CG55" s="27">
        <f t="shared" si="8"/>
        <v>1668.7539999999999</v>
      </c>
      <c r="CH55" s="26">
        <f t="shared" si="9"/>
        <v>2687.9989999999998</v>
      </c>
    </row>
    <row r="56" spans="2:86" x14ac:dyDescent="0.2">
      <c r="B56" s="3">
        <v>1</v>
      </c>
      <c r="C56" s="25" t="s">
        <v>85</v>
      </c>
      <c r="D56" s="24" t="s">
        <v>84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/>
      <c r="O56" s="32"/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0</v>
      </c>
      <c r="AI56" s="32">
        <v>0</v>
      </c>
      <c r="AJ56" s="32">
        <v>0</v>
      </c>
      <c r="AK56" s="32">
        <v>0</v>
      </c>
      <c r="AL56" s="32">
        <v>0</v>
      </c>
      <c r="AM56" s="32">
        <v>0</v>
      </c>
      <c r="AN56" s="32">
        <v>0</v>
      </c>
      <c r="AO56" s="32">
        <v>0</v>
      </c>
      <c r="AP56" s="32">
        <v>0</v>
      </c>
      <c r="AQ56" s="32">
        <v>0</v>
      </c>
      <c r="AR56" s="32">
        <v>0</v>
      </c>
      <c r="AS56" s="32">
        <v>0</v>
      </c>
      <c r="AT56" s="32">
        <v>0</v>
      </c>
      <c r="AU56" s="32">
        <v>0</v>
      </c>
      <c r="AV56" s="32">
        <v>0</v>
      </c>
      <c r="AW56" s="32">
        <v>0</v>
      </c>
      <c r="AX56" s="32">
        <v>0</v>
      </c>
      <c r="AY56" s="32">
        <v>0</v>
      </c>
      <c r="AZ56" s="32">
        <v>0</v>
      </c>
      <c r="BA56" s="32">
        <v>0</v>
      </c>
      <c r="BB56" s="32">
        <v>0</v>
      </c>
      <c r="BC56" s="32">
        <v>0</v>
      </c>
      <c r="BD56" s="32">
        <v>0</v>
      </c>
      <c r="BE56" s="32">
        <v>0</v>
      </c>
      <c r="BF56" s="32">
        <v>0</v>
      </c>
      <c r="BG56" s="32">
        <v>0</v>
      </c>
      <c r="BH56" s="32">
        <v>0</v>
      </c>
      <c r="BI56" s="32">
        <v>0</v>
      </c>
      <c r="BJ56" s="32">
        <v>0</v>
      </c>
      <c r="BK56" s="32">
        <v>0</v>
      </c>
      <c r="BL56" s="32">
        <v>0</v>
      </c>
      <c r="BM56" s="32">
        <v>0</v>
      </c>
      <c r="BN56" s="32">
        <v>0</v>
      </c>
      <c r="BO56" s="32">
        <v>0</v>
      </c>
      <c r="BP56" s="32">
        <v>0</v>
      </c>
      <c r="BQ56" s="32"/>
      <c r="BR56" s="28">
        <v>0</v>
      </c>
      <c r="BS56" s="30">
        <v>0</v>
      </c>
      <c r="BT56" s="29">
        <v>0</v>
      </c>
      <c r="BU56" s="29">
        <v>0</v>
      </c>
      <c r="BV56" s="27">
        <f t="shared" si="5"/>
        <v>0</v>
      </c>
      <c r="BW56" s="29">
        <v>0</v>
      </c>
      <c r="BX56" s="29"/>
      <c r="BY56" s="29">
        <v>0</v>
      </c>
      <c r="BZ56" s="27">
        <f t="shared" si="6"/>
        <v>0</v>
      </c>
      <c r="CA56" s="27">
        <f t="shared" si="7"/>
        <v>0</v>
      </c>
      <c r="CB56" s="31"/>
      <c r="CC56" s="30"/>
      <c r="CD56" s="30"/>
      <c r="CE56" s="29"/>
      <c r="CF56" s="28">
        <v>0</v>
      </c>
      <c r="CG56" s="27">
        <f t="shared" si="8"/>
        <v>0</v>
      </c>
      <c r="CH56" s="26">
        <f t="shared" si="9"/>
        <v>0</v>
      </c>
    </row>
    <row r="57" spans="2:86" x14ac:dyDescent="0.2">
      <c r="B57" s="3">
        <v>1</v>
      </c>
      <c r="C57" s="25" t="s">
        <v>83</v>
      </c>
      <c r="D57" s="24" t="s">
        <v>82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/>
      <c r="O57" s="32"/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  <c r="AG57" s="32">
        <v>0</v>
      </c>
      <c r="AH57" s="32">
        <v>0</v>
      </c>
      <c r="AI57" s="32">
        <v>0</v>
      </c>
      <c r="AJ57" s="32">
        <v>0</v>
      </c>
      <c r="AK57" s="32">
        <v>0</v>
      </c>
      <c r="AL57" s="32">
        <v>0</v>
      </c>
      <c r="AM57" s="32">
        <v>0</v>
      </c>
      <c r="AN57" s="32">
        <v>0</v>
      </c>
      <c r="AO57" s="32">
        <v>0</v>
      </c>
      <c r="AP57" s="32">
        <v>0</v>
      </c>
      <c r="AQ57" s="32">
        <v>0</v>
      </c>
      <c r="AR57" s="32">
        <v>0</v>
      </c>
      <c r="AS57" s="32">
        <v>0</v>
      </c>
      <c r="AT57" s="32">
        <v>0</v>
      </c>
      <c r="AU57" s="32">
        <v>0</v>
      </c>
      <c r="AV57" s="32">
        <v>0</v>
      </c>
      <c r="AW57" s="32">
        <v>0</v>
      </c>
      <c r="AX57" s="32">
        <v>0</v>
      </c>
      <c r="AY57" s="32">
        <v>0</v>
      </c>
      <c r="AZ57" s="32">
        <v>0</v>
      </c>
      <c r="BA57" s="32">
        <v>0</v>
      </c>
      <c r="BB57" s="32">
        <v>0</v>
      </c>
      <c r="BC57" s="32">
        <v>0</v>
      </c>
      <c r="BD57" s="32">
        <v>0</v>
      </c>
      <c r="BE57" s="32">
        <v>0</v>
      </c>
      <c r="BF57" s="32">
        <v>0</v>
      </c>
      <c r="BG57" s="32">
        <v>0</v>
      </c>
      <c r="BH57" s="32">
        <v>0</v>
      </c>
      <c r="BI57" s="32">
        <v>0</v>
      </c>
      <c r="BJ57" s="32">
        <v>0</v>
      </c>
      <c r="BK57" s="32">
        <v>0</v>
      </c>
      <c r="BL57" s="32">
        <v>0</v>
      </c>
      <c r="BM57" s="32">
        <v>0</v>
      </c>
      <c r="BN57" s="32">
        <v>0</v>
      </c>
      <c r="BO57" s="32">
        <v>0</v>
      </c>
      <c r="BP57" s="32">
        <v>0</v>
      </c>
      <c r="BQ57" s="32"/>
      <c r="BR57" s="28">
        <v>0</v>
      </c>
      <c r="BS57" s="30">
        <v>0</v>
      </c>
      <c r="BT57" s="29">
        <v>0</v>
      </c>
      <c r="BU57" s="29">
        <v>0</v>
      </c>
      <c r="BV57" s="27">
        <f t="shared" si="5"/>
        <v>0</v>
      </c>
      <c r="BW57" s="29">
        <v>0</v>
      </c>
      <c r="BX57" s="29"/>
      <c r="BY57" s="29">
        <v>0</v>
      </c>
      <c r="BZ57" s="27">
        <f t="shared" si="6"/>
        <v>0</v>
      </c>
      <c r="CA57" s="27">
        <f t="shared" si="7"/>
        <v>0</v>
      </c>
      <c r="CB57" s="31"/>
      <c r="CC57" s="30"/>
      <c r="CD57" s="30"/>
      <c r="CE57" s="29"/>
      <c r="CF57" s="28">
        <v>0</v>
      </c>
      <c r="CG57" s="27">
        <f t="shared" si="8"/>
        <v>0</v>
      </c>
      <c r="CH57" s="26">
        <f t="shared" si="9"/>
        <v>0</v>
      </c>
    </row>
    <row r="58" spans="2:86" x14ac:dyDescent="0.2">
      <c r="B58" s="3">
        <v>1</v>
      </c>
      <c r="C58" s="25" t="s">
        <v>81</v>
      </c>
      <c r="D58" s="24" t="s">
        <v>80</v>
      </c>
      <c r="E58" s="32">
        <v>0.35299999999999998</v>
      </c>
      <c r="F58" s="32">
        <v>7.9000000000000001E-2</v>
      </c>
      <c r="G58" s="32">
        <v>3.0449999999999999</v>
      </c>
      <c r="H58" s="32">
        <v>26.521999999999998</v>
      </c>
      <c r="I58" s="32">
        <v>63.698999999999998</v>
      </c>
      <c r="J58" s="32">
        <v>6.9950000000000001</v>
      </c>
      <c r="K58" s="32">
        <v>28.393000000000001</v>
      </c>
      <c r="L58" s="32">
        <v>15.003</v>
      </c>
      <c r="M58" s="32">
        <v>1.167</v>
      </c>
      <c r="N58" s="32"/>
      <c r="O58" s="32"/>
      <c r="P58" s="32">
        <v>32.432000000000002</v>
      </c>
      <c r="Q58" s="32">
        <v>2.4809999999999999</v>
      </c>
      <c r="R58" s="32">
        <v>12.054</v>
      </c>
      <c r="S58" s="32">
        <v>18.113</v>
      </c>
      <c r="T58" s="32">
        <v>10.827</v>
      </c>
      <c r="U58" s="32">
        <v>5.01</v>
      </c>
      <c r="V58" s="32">
        <v>5.641</v>
      </c>
      <c r="W58" s="32">
        <v>11.581</v>
      </c>
      <c r="X58" s="32">
        <v>4.2869999999999999</v>
      </c>
      <c r="Y58" s="32">
        <v>43.488999999999997</v>
      </c>
      <c r="Z58" s="32">
        <v>15.023</v>
      </c>
      <c r="AA58" s="32">
        <v>4.7409999999999997</v>
      </c>
      <c r="AB58" s="32">
        <v>21.166</v>
      </c>
      <c r="AC58" s="32">
        <v>2.1749999999999998</v>
      </c>
      <c r="AD58" s="32">
        <v>19.663</v>
      </c>
      <c r="AE58" s="32">
        <v>87.543000000000006</v>
      </c>
      <c r="AF58" s="32">
        <v>49.222999999999999</v>
      </c>
      <c r="AG58" s="32">
        <v>503.92399999999998</v>
      </c>
      <c r="AH58" s="32">
        <v>183.71299999999999</v>
      </c>
      <c r="AI58" s="32">
        <v>39.057000000000002</v>
      </c>
      <c r="AJ58" s="32">
        <v>1.4710000000000001</v>
      </c>
      <c r="AK58" s="32">
        <v>6.4059999999999997</v>
      </c>
      <c r="AL58" s="32">
        <v>56.845999999999997</v>
      </c>
      <c r="AM58" s="32">
        <v>5.7350000000000003</v>
      </c>
      <c r="AN58" s="32">
        <v>197.529</v>
      </c>
      <c r="AO58" s="32">
        <v>75.974000000000004</v>
      </c>
      <c r="AP58" s="32">
        <v>7.7859999999999996</v>
      </c>
      <c r="AQ58" s="32">
        <v>139.4</v>
      </c>
      <c r="AR58" s="32">
        <v>206.434</v>
      </c>
      <c r="AS58" s="32">
        <v>133.755</v>
      </c>
      <c r="AT58" s="32">
        <v>152.52699999999999</v>
      </c>
      <c r="AU58" s="32">
        <v>276.05200000000002</v>
      </c>
      <c r="AV58" s="32">
        <v>87.397000000000006</v>
      </c>
      <c r="AW58" s="32">
        <v>0</v>
      </c>
      <c r="AX58" s="32">
        <v>44.786000000000001</v>
      </c>
      <c r="AY58" s="32">
        <v>99.67</v>
      </c>
      <c r="AZ58" s="32">
        <v>12.365</v>
      </c>
      <c r="BA58" s="32">
        <v>177.88300000000001</v>
      </c>
      <c r="BB58" s="32">
        <v>19.882000000000001</v>
      </c>
      <c r="BC58" s="32">
        <v>52.845999999999997</v>
      </c>
      <c r="BD58" s="32">
        <v>25.638000000000002</v>
      </c>
      <c r="BE58" s="32">
        <v>7.9660000000000002</v>
      </c>
      <c r="BF58" s="32">
        <v>44.344999999999999</v>
      </c>
      <c r="BG58" s="32">
        <v>46.094000000000001</v>
      </c>
      <c r="BH58" s="32">
        <v>12.026999999999999</v>
      </c>
      <c r="BI58" s="32">
        <v>13.494</v>
      </c>
      <c r="BJ58" s="32">
        <v>18.948</v>
      </c>
      <c r="BK58" s="32">
        <v>74.754000000000005</v>
      </c>
      <c r="BL58" s="32">
        <v>7.1459999999999999</v>
      </c>
      <c r="BM58" s="32">
        <v>8.8829999999999991</v>
      </c>
      <c r="BN58" s="32">
        <v>0.51700000000000002</v>
      </c>
      <c r="BO58" s="32">
        <v>11.65</v>
      </c>
      <c r="BP58" s="32">
        <v>0</v>
      </c>
      <c r="BQ58" s="32"/>
      <c r="BR58" s="28">
        <v>3243.605</v>
      </c>
      <c r="BS58" s="30">
        <v>0</v>
      </c>
      <c r="BT58" s="29">
        <v>0</v>
      </c>
      <c r="BU58" s="29">
        <v>0</v>
      </c>
      <c r="BV58" s="27">
        <f t="shared" si="5"/>
        <v>0</v>
      </c>
      <c r="BW58" s="29">
        <v>0</v>
      </c>
      <c r="BX58" s="29"/>
      <c r="BY58" s="29">
        <v>-152.60499999999999</v>
      </c>
      <c r="BZ58" s="27">
        <f t="shared" si="6"/>
        <v>-152.60499999999999</v>
      </c>
      <c r="CA58" s="27">
        <f t="shared" si="7"/>
        <v>-152.60499999999999</v>
      </c>
      <c r="CB58" s="31"/>
      <c r="CC58" s="30"/>
      <c r="CD58" s="30"/>
      <c r="CE58" s="29"/>
      <c r="CF58" s="28">
        <v>0</v>
      </c>
      <c r="CG58" s="27">
        <f t="shared" si="8"/>
        <v>-152.60499999999999</v>
      </c>
      <c r="CH58" s="26">
        <f t="shared" si="9"/>
        <v>3091</v>
      </c>
    </row>
    <row r="59" spans="2:86" x14ac:dyDescent="0.2">
      <c r="B59" s="3">
        <v>1</v>
      </c>
      <c r="C59" s="25" t="s">
        <v>79</v>
      </c>
      <c r="D59" s="24" t="s">
        <v>78</v>
      </c>
      <c r="E59" s="32">
        <v>4.0000000000000001E-3</v>
      </c>
      <c r="F59" s="32">
        <v>1E-3</v>
      </c>
      <c r="G59" s="32">
        <v>0</v>
      </c>
      <c r="H59" s="32">
        <v>0.14099999999999999</v>
      </c>
      <c r="I59" s="32">
        <v>3.1E-2</v>
      </c>
      <c r="J59" s="32">
        <v>4.0000000000000001E-3</v>
      </c>
      <c r="K59" s="32">
        <v>8.0000000000000002E-3</v>
      </c>
      <c r="L59" s="32">
        <v>3.0000000000000001E-3</v>
      </c>
      <c r="M59" s="32">
        <v>2E-3</v>
      </c>
      <c r="N59" s="32"/>
      <c r="O59" s="32"/>
      <c r="P59" s="32">
        <v>0.01</v>
      </c>
      <c r="Q59" s="32">
        <v>5.0000000000000001E-3</v>
      </c>
      <c r="R59" s="32">
        <v>1.0999999999999999E-2</v>
      </c>
      <c r="S59" s="32">
        <v>4.0000000000000001E-3</v>
      </c>
      <c r="T59" s="32">
        <v>3.3000000000000002E-2</v>
      </c>
      <c r="U59" s="32">
        <v>1.2999999999999999E-2</v>
      </c>
      <c r="V59" s="32">
        <v>1.4999999999999999E-2</v>
      </c>
      <c r="W59" s="32">
        <v>2.8000000000000001E-2</v>
      </c>
      <c r="X59" s="32">
        <v>2E-3</v>
      </c>
      <c r="Y59" s="32">
        <v>2.5999999999999999E-2</v>
      </c>
      <c r="Z59" s="32">
        <v>7.0000000000000001E-3</v>
      </c>
      <c r="AA59" s="32">
        <v>3.1E-2</v>
      </c>
      <c r="AB59" s="32">
        <v>1.2E-2</v>
      </c>
      <c r="AC59" s="32">
        <v>0</v>
      </c>
      <c r="AD59" s="32">
        <v>8.9999999999999993E-3</v>
      </c>
      <c r="AE59" s="32">
        <v>0.28899999999999998</v>
      </c>
      <c r="AF59" s="32">
        <v>5.8000000000000003E-2</v>
      </c>
      <c r="AG59" s="32">
        <v>0.126</v>
      </c>
      <c r="AH59" s="32">
        <v>5.1999999999999998E-2</v>
      </c>
      <c r="AI59" s="32">
        <v>7.9000000000000001E-2</v>
      </c>
      <c r="AJ59" s="32">
        <v>0.03</v>
      </c>
      <c r="AK59" s="32">
        <v>1.4E-2</v>
      </c>
      <c r="AL59" s="32">
        <v>5.8000000000000003E-2</v>
      </c>
      <c r="AM59" s="32">
        <v>1.0999999999999999E-2</v>
      </c>
      <c r="AN59" s="32">
        <v>0.01</v>
      </c>
      <c r="AO59" s="32">
        <v>2.5999999999999999E-2</v>
      </c>
      <c r="AP59" s="32">
        <v>2.7E-2</v>
      </c>
      <c r="AQ59" s="32">
        <v>3.0000000000000001E-3</v>
      </c>
      <c r="AR59" s="32">
        <v>0.122</v>
      </c>
      <c r="AS59" s="32">
        <v>0.121</v>
      </c>
      <c r="AT59" s="32">
        <v>4.4999999999999998E-2</v>
      </c>
      <c r="AU59" s="32">
        <v>6.0000000000000001E-3</v>
      </c>
      <c r="AV59" s="32">
        <v>2.7E-2</v>
      </c>
      <c r="AW59" s="32">
        <v>0</v>
      </c>
      <c r="AX59" s="32">
        <v>5.8999999999999997E-2</v>
      </c>
      <c r="AY59" s="32">
        <v>0.10100000000000001</v>
      </c>
      <c r="AZ59" s="32">
        <v>1.6E-2</v>
      </c>
      <c r="BA59" s="32">
        <v>8.9999999999999993E-3</v>
      </c>
      <c r="BB59" s="32">
        <v>2.3E-2</v>
      </c>
      <c r="BC59" s="32">
        <v>1.6E-2</v>
      </c>
      <c r="BD59" s="32">
        <v>4.9000000000000002E-2</v>
      </c>
      <c r="BE59" s="32">
        <v>1.0349999999999999</v>
      </c>
      <c r="BF59" s="32">
        <v>3.2000000000000001E-2</v>
      </c>
      <c r="BG59" s="32">
        <v>18.010999999999999</v>
      </c>
      <c r="BH59" s="32">
        <v>1.5720000000000001</v>
      </c>
      <c r="BI59" s="32">
        <v>8.5999999999999993E-2</v>
      </c>
      <c r="BJ59" s="32">
        <v>7.6999999999999999E-2</v>
      </c>
      <c r="BK59" s="32">
        <v>0.11899999999999999</v>
      </c>
      <c r="BL59" s="32">
        <v>0.01</v>
      </c>
      <c r="BM59" s="32">
        <v>0.111</v>
      </c>
      <c r="BN59" s="32">
        <v>1E-3</v>
      </c>
      <c r="BO59" s="32">
        <v>1.2999999999999999E-2</v>
      </c>
      <c r="BP59" s="32">
        <v>0</v>
      </c>
      <c r="BQ59" s="32"/>
      <c r="BR59" s="28">
        <v>22.844000000000001</v>
      </c>
      <c r="BS59" s="30">
        <v>14.018000000000001</v>
      </c>
      <c r="BT59" s="29">
        <v>0</v>
      </c>
      <c r="BU59" s="29">
        <v>0</v>
      </c>
      <c r="BV59" s="27">
        <f t="shared" si="5"/>
        <v>14.018000000000001</v>
      </c>
      <c r="BW59" s="29">
        <v>0</v>
      </c>
      <c r="BX59" s="29"/>
      <c r="BY59" s="29">
        <v>3.129</v>
      </c>
      <c r="BZ59" s="27">
        <f t="shared" si="6"/>
        <v>3.129</v>
      </c>
      <c r="CA59" s="27">
        <f t="shared" si="7"/>
        <v>3.129</v>
      </c>
      <c r="CB59" s="31"/>
      <c r="CC59" s="30"/>
      <c r="CD59" s="30"/>
      <c r="CE59" s="29"/>
      <c r="CF59" s="28">
        <v>0</v>
      </c>
      <c r="CG59" s="27">
        <f t="shared" si="8"/>
        <v>17.147000000000002</v>
      </c>
      <c r="CH59" s="26">
        <f t="shared" si="9"/>
        <v>39.991</v>
      </c>
    </row>
    <row r="60" spans="2:86" x14ac:dyDescent="0.2">
      <c r="B60" s="3">
        <v>1</v>
      </c>
      <c r="C60" s="25" t="s">
        <v>77</v>
      </c>
      <c r="D60" s="24" t="s">
        <v>76</v>
      </c>
      <c r="E60" s="32">
        <v>0.125</v>
      </c>
      <c r="F60" s="32">
        <v>0.03</v>
      </c>
      <c r="G60" s="32">
        <v>0</v>
      </c>
      <c r="H60" s="32">
        <v>4.3869999999999996</v>
      </c>
      <c r="I60" s="32">
        <v>1.01</v>
      </c>
      <c r="J60" s="32">
        <v>0.125</v>
      </c>
      <c r="K60" s="32">
        <v>0.254</v>
      </c>
      <c r="L60" s="32">
        <v>9.5000000000000001E-2</v>
      </c>
      <c r="M60" s="32">
        <v>5.5E-2</v>
      </c>
      <c r="N60" s="32"/>
      <c r="O60" s="32"/>
      <c r="P60" s="32">
        <v>0.315</v>
      </c>
      <c r="Q60" s="32">
        <v>0.17</v>
      </c>
      <c r="R60" s="32">
        <v>0.34899999999999998</v>
      </c>
      <c r="S60" s="32">
        <v>0.14499999999999999</v>
      </c>
      <c r="T60" s="32">
        <v>1.018</v>
      </c>
      <c r="U60" s="32">
        <v>0.41899999999999998</v>
      </c>
      <c r="V60" s="32">
        <v>0.46899999999999997</v>
      </c>
      <c r="W60" s="32">
        <v>0.85799999999999998</v>
      </c>
      <c r="X60" s="32">
        <v>8.5000000000000006E-2</v>
      </c>
      <c r="Y60" s="32">
        <v>0.79800000000000004</v>
      </c>
      <c r="Z60" s="32">
        <v>0.23</v>
      </c>
      <c r="AA60" s="32">
        <v>0.97799999999999998</v>
      </c>
      <c r="AB60" s="32">
        <v>0.36499999999999999</v>
      </c>
      <c r="AC60" s="32">
        <v>5.0000000000000001E-3</v>
      </c>
      <c r="AD60" s="32">
        <v>0.27</v>
      </c>
      <c r="AE60" s="32">
        <v>9.0169999999999995</v>
      </c>
      <c r="AF60" s="32">
        <v>1.792</v>
      </c>
      <c r="AG60" s="32">
        <v>3.927</v>
      </c>
      <c r="AH60" s="32">
        <v>1.607</v>
      </c>
      <c r="AI60" s="32">
        <v>2.4750000000000001</v>
      </c>
      <c r="AJ60" s="32">
        <v>0.91900000000000004</v>
      </c>
      <c r="AK60" s="32">
        <v>0.44400000000000001</v>
      </c>
      <c r="AL60" s="32">
        <v>1.8120000000000001</v>
      </c>
      <c r="AM60" s="32">
        <v>0.35399999999999998</v>
      </c>
      <c r="AN60" s="32">
        <v>0.315</v>
      </c>
      <c r="AO60" s="32">
        <v>0.81799999999999995</v>
      </c>
      <c r="AP60" s="32">
        <v>0.81799999999999995</v>
      </c>
      <c r="AQ60" s="32">
        <v>0.105</v>
      </c>
      <c r="AR60" s="32">
        <v>3.798</v>
      </c>
      <c r="AS60" s="32">
        <v>3.7919999999999998</v>
      </c>
      <c r="AT60" s="32">
        <v>1.387</v>
      </c>
      <c r="AU60" s="32">
        <v>0.19500000000000001</v>
      </c>
      <c r="AV60" s="32">
        <v>0.84299999999999997</v>
      </c>
      <c r="AW60" s="32">
        <v>0</v>
      </c>
      <c r="AX60" s="32">
        <v>1.8560000000000001</v>
      </c>
      <c r="AY60" s="32">
        <v>3.129</v>
      </c>
      <c r="AZ60" s="32">
        <v>0.504</v>
      </c>
      <c r="BA60" s="32">
        <v>0.28899999999999998</v>
      </c>
      <c r="BB60" s="32">
        <v>0.73899999999999999</v>
      </c>
      <c r="BC60" s="32">
        <v>0.504</v>
      </c>
      <c r="BD60" s="32">
        <v>1.5169999999999999</v>
      </c>
      <c r="BE60" s="32">
        <v>0.24</v>
      </c>
      <c r="BF60" s="32">
        <v>0.998</v>
      </c>
      <c r="BG60" s="32">
        <v>8.7739999999999991</v>
      </c>
      <c r="BH60" s="32">
        <v>3.1040000000000001</v>
      </c>
      <c r="BI60" s="32">
        <v>2.6949999999999998</v>
      </c>
      <c r="BJ60" s="32">
        <v>2.3959999999999999</v>
      </c>
      <c r="BK60" s="32">
        <v>3.7229999999999999</v>
      </c>
      <c r="BL60" s="32">
        <v>0.33</v>
      </c>
      <c r="BM60" s="32">
        <v>3.4630000000000001</v>
      </c>
      <c r="BN60" s="32">
        <v>4.4999999999999998E-2</v>
      </c>
      <c r="BO60" s="32">
        <v>0.40400000000000003</v>
      </c>
      <c r="BP60" s="32">
        <v>0</v>
      </c>
      <c r="BQ60" s="32"/>
      <c r="BR60" s="28">
        <v>81.683000000000007</v>
      </c>
      <c r="BS60" s="30">
        <v>848.322</v>
      </c>
      <c r="BT60" s="29">
        <v>0</v>
      </c>
      <c r="BU60" s="29">
        <v>0</v>
      </c>
      <c r="BV60" s="27">
        <f t="shared" si="5"/>
        <v>848.322</v>
      </c>
      <c r="BW60" s="29">
        <v>0</v>
      </c>
      <c r="BX60" s="29"/>
      <c r="BY60" s="29">
        <v>1E-3</v>
      </c>
      <c r="BZ60" s="27">
        <f t="shared" si="6"/>
        <v>1E-3</v>
      </c>
      <c r="CA60" s="27">
        <f t="shared" si="7"/>
        <v>1E-3</v>
      </c>
      <c r="CB60" s="31"/>
      <c r="CC60" s="30"/>
      <c r="CD60" s="30"/>
      <c r="CE60" s="29"/>
      <c r="CF60" s="28">
        <v>0</v>
      </c>
      <c r="CG60" s="27">
        <f t="shared" si="8"/>
        <v>848.32299999999998</v>
      </c>
      <c r="CH60" s="26">
        <f t="shared" si="9"/>
        <v>930.00599999999997</v>
      </c>
    </row>
    <row r="61" spans="2:86" x14ac:dyDescent="0.2">
      <c r="B61" s="3">
        <v>1</v>
      </c>
      <c r="C61" s="25" t="s">
        <v>75</v>
      </c>
      <c r="D61" s="24" t="s">
        <v>74</v>
      </c>
      <c r="E61" s="32">
        <v>3.726</v>
      </c>
      <c r="F61" s="32">
        <v>0.89400000000000002</v>
      </c>
      <c r="G61" s="32">
        <v>0</v>
      </c>
      <c r="H61" s="32">
        <v>131.00399999999999</v>
      </c>
      <c r="I61" s="32">
        <v>30.106000000000002</v>
      </c>
      <c r="J61" s="32">
        <v>3.7269999999999999</v>
      </c>
      <c r="K61" s="32">
        <v>7.601</v>
      </c>
      <c r="L61" s="32">
        <v>2.8319999999999999</v>
      </c>
      <c r="M61" s="32">
        <v>1.639</v>
      </c>
      <c r="N61" s="32"/>
      <c r="O61" s="32"/>
      <c r="P61" s="32">
        <v>9.3889999999999993</v>
      </c>
      <c r="Q61" s="32">
        <v>5.0670000000000002</v>
      </c>
      <c r="R61" s="32">
        <v>10.433</v>
      </c>
      <c r="S61" s="32">
        <v>4.3220000000000001</v>
      </c>
      <c r="T61" s="32">
        <v>30.402999999999999</v>
      </c>
      <c r="U61" s="32">
        <v>12.519</v>
      </c>
      <c r="V61" s="32">
        <v>14.009</v>
      </c>
      <c r="W61" s="32">
        <v>25.635000000000002</v>
      </c>
      <c r="X61" s="32">
        <v>2.5329999999999999</v>
      </c>
      <c r="Y61" s="32">
        <v>23.846</v>
      </c>
      <c r="Z61" s="32">
        <v>6.8559999999999999</v>
      </c>
      <c r="AA61" s="32">
        <v>29.210999999999999</v>
      </c>
      <c r="AB61" s="32">
        <v>10.879</v>
      </c>
      <c r="AC61" s="32">
        <v>0.14899999999999999</v>
      </c>
      <c r="AD61" s="32">
        <v>8.0470000000000006</v>
      </c>
      <c r="AE61" s="32">
        <v>269.30900000000003</v>
      </c>
      <c r="AF61" s="32">
        <v>53.503999999999998</v>
      </c>
      <c r="AG61" s="32">
        <v>117.29300000000001</v>
      </c>
      <c r="AH61" s="32">
        <v>47.99</v>
      </c>
      <c r="AI61" s="32">
        <v>73.921999999999997</v>
      </c>
      <c r="AJ61" s="32">
        <v>27.422000000000001</v>
      </c>
      <c r="AK61" s="32">
        <v>5810.6</v>
      </c>
      <c r="AL61" s="32">
        <v>54.100999999999999</v>
      </c>
      <c r="AM61" s="32">
        <v>10.581</v>
      </c>
      <c r="AN61" s="32">
        <v>9.3889999999999993</v>
      </c>
      <c r="AO61" s="32">
        <v>24.442</v>
      </c>
      <c r="AP61" s="32">
        <v>24.442</v>
      </c>
      <c r="AQ61" s="32">
        <v>3.13</v>
      </c>
      <c r="AR61" s="32">
        <v>113.416</v>
      </c>
      <c r="AS61" s="32">
        <v>113.268</v>
      </c>
      <c r="AT61" s="32">
        <v>41.433</v>
      </c>
      <c r="AU61" s="32">
        <v>5.8120000000000003</v>
      </c>
      <c r="AV61" s="32">
        <v>25.187999999999999</v>
      </c>
      <c r="AW61" s="32">
        <v>0</v>
      </c>
      <c r="AX61" s="32">
        <v>55.442</v>
      </c>
      <c r="AY61" s="32">
        <v>93.447000000000003</v>
      </c>
      <c r="AZ61" s="32">
        <v>15.053000000000001</v>
      </c>
      <c r="BA61" s="32">
        <v>8.6440000000000001</v>
      </c>
      <c r="BB61" s="32">
        <v>22.056999999999999</v>
      </c>
      <c r="BC61" s="32">
        <v>15.052</v>
      </c>
      <c r="BD61" s="32">
        <v>45.308</v>
      </c>
      <c r="BE61" s="32">
        <v>1771.7840000000001</v>
      </c>
      <c r="BF61" s="32">
        <v>29.806999999999999</v>
      </c>
      <c r="BG61" s="32">
        <v>396.65300000000002</v>
      </c>
      <c r="BH61" s="32">
        <v>92.701999999999998</v>
      </c>
      <c r="BI61" s="32">
        <v>80.480999999999995</v>
      </c>
      <c r="BJ61" s="32">
        <v>71.537999999999997</v>
      </c>
      <c r="BK61" s="32">
        <v>111.181</v>
      </c>
      <c r="BL61" s="32">
        <v>9.8369999999999997</v>
      </c>
      <c r="BM61" s="32">
        <v>103.434</v>
      </c>
      <c r="BN61" s="32">
        <v>1.341</v>
      </c>
      <c r="BO61" s="32">
        <v>12.071999999999999</v>
      </c>
      <c r="BP61" s="32">
        <v>0</v>
      </c>
      <c r="BQ61" s="32"/>
      <c r="BR61" s="28">
        <v>10135.902</v>
      </c>
      <c r="BS61" s="30">
        <v>5037.9040000000005</v>
      </c>
      <c r="BT61" s="29">
        <v>0</v>
      </c>
      <c r="BU61" s="29">
        <v>0</v>
      </c>
      <c r="BV61" s="27">
        <f t="shared" si="5"/>
        <v>5037.9040000000005</v>
      </c>
      <c r="BW61" s="29">
        <v>0</v>
      </c>
      <c r="BX61" s="29"/>
      <c r="BY61" s="29">
        <v>-3690.8090000000002</v>
      </c>
      <c r="BZ61" s="27">
        <f t="shared" si="6"/>
        <v>-3690.8090000000002</v>
      </c>
      <c r="CA61" s="27">
        <f t="shared" si="7"/>
        <v>-3690.8090000000002</v>
      </c>
      <c r="CB61" s="31"/>
      <c r="CC61" s="30"/>
      <c r="CD61" s="30"/>
      <c r="CE61" s="29"/>
      <c r="CF61" s="28">
        <v>0</v>
      </c>
      <c r="CG61" s="27">
        <f t="shared" si="8"/>
        <v>1347.0950000000003</v>
      </c>
      <c r="CH61" s="26">
        <f t="shared" si="9"/>
        <v>11482.996999999999</v>
      </c>
    </row>
    <row r="62" spans="2:86" x14ac:dyDescent="0.2">
      <c r="B62" s="3">
        <v>1</v>
      </c>
      <c r="C62" s="25" t="s">
        <v>73</v>
      </c>
      <c r="D62" s="24" t="s">
        <v>72</v>
      </c>
      <c r="E62" s="32">
        <v>27.213000000000001</v>
      </c>
      <c r="F62" s="32">
        <v>0.433</v>
      </c>
      <c r="G62" s="32">
        <v>36.043999999999997</v>
      </c>
      <c r="H62" s="32">
        <v>176.529</v>
      </c>
      <c r="I62" s="32">
        <v>475.00799999999998</v>
      </c>
      <c r="J62" s="32">
        <v>13.173</v>
      </c>
      <c r="K62" s="32">
        <v>102.92</v>
      </c>
      <c r="L62" s="32">
        <v>98.504000000000005</v>
      </c>
      <c r="M62" s="32">
        <v>7.8890000000000002</v>
      </c>
      <c r="N62" s="32"/>
      <c r="O62" s="32"/>
      <c r="P62" s="32">
        <v>332.78699999999998</v>
      </c>
      <c r="Q62" s="32">
        <v>39.734999999999999</v>
      </c>
      <c r="R62" s="32">
        <v>195.99700000000001</v>
      </c>
      <c r="S62" s="32">
        <v>104.512</v>
      </c>
      <c r="T62" s="32">
        <v>37.997999999999998</v>
      </c>
      <c r="U62" s="32">
        <v>4.415</v>
      </c>
      <c r="V62" s="32">
        <v>18.094000000000001</v>
      </c>
      <c r="W62" s="32">
        <v>30.905000000000001</v>
      </c>
      <c r="X62" s="32">
        <v>10.132</v>
      </c>
      <c r="Y62" s="32">
        <v>84.245999999999995</v>
      </c>
      <c r="Z62" s="32">
        <v>26.925000000000001</v>
      </c>
      <c r="AA62" s="32">
        <v>11.000999999999999</v>
      </c>
      <c r="AB62" s="32">
        <v>0.28799999999999998</v>
      </c>
      <c r="AC62" s="32">
        <v>1.157</v>
      </c>
      <c r="AD62" s="32">
        <v>44.584000000000003</v>
      </c>
      <c r="AE62" s="32">
        <v>53.92</v>
      </c>
      <c r="AF62" s="32">
        <v>133.46299999999999</v>
      </c>
      <c r="AG62" s="32">
        <v>989.60900000000004</v>
      </c>
      <c r="AH62" s="32">
        <v>326.56400000000002</v>
      </c>
      <c r="AI62" s="32">
        <v>3284.8780000000002</v>
      </c>
      <c r="AJ62" s="32">
        <v>67605.311000000002</v>
      </c>
      <c r="AK62" s="32">
        <v>5976.5069999999996</v>
      </c>
      <c r="AL62" s="32">
        <v>322.44200000000001</v>
      </c>
      <c r="AM62" s="32">
        <v>116.31</v>
      </c>
      <c r="AN62" s="32">
        <v>10.349</v>
      </c>
      <c r="AO62" s="32">
        <v>126.732</v>
      </c>
      <c r="AP62" s="32">
        <v>86.417000000000002</v>
      </c>
      <c r="AQ62" s="32">
        <v>8.6140000000000008</v>
      </c>
      <c r="AR62" s="32">
        <v>34.524000000000001</v>
      </c>
      <c r="AS62" s="32">
        <v>0</v>
      </c>
      <c r="AT62" s="32">
        <v>0</v>
      </c>
      <c r="AU62" s="32">
        <v>0.433</v>
      </c>
      <c r="AV62" s="32">
        <v>11.147</v>
      </c>
      <c r="AW62" s="32">
        <v>0</v>
      </c>
      <c r="AX62" s="32">
        <v>1.2310000000000001</v>
      </c>
      <c r="AY62" s="32">
        <v>22.291</v>
      </c>
      <c r="AZ62" s="32">
        <v>76.430000000000007</v>
      </c>
      <c r="BA62" s="32">
        <v>2.0259999999999998</v>
      </c>
      <c r="BB62" s="32">
        <v>8.0350000000000001</v>
      </c>
      <c r="BC62" s="32">
        <v>25.838000000000001</v>
      </c>
      <c r="BD62" s="32">
        <v>0.65200000000000002</v>
      </c>
      <c r="BE62" s="32">
        <v>0.434</v>
      </c>
      <c r="BF62" s="32">
        <v>10.132</v>
      </c>
      <c r="BG62" s="32">
        <v>42.536999999999999</v>
      </c>
      <c r="BH62" s="32">
        <v>0.28999999999999998</v>
      </c>
      <c r="BI62" s="32">
        <v>6.73</v>
      </c>
      <c r="BJ62" s="32">
        <v>14.114000000000001</v>
      </c>
      <c r="BK62" s="32">
        <v>0.434</v>
      </c>
      <c r="BL62" s="32">
        <v>0</v>
      </c>
      <c r="BM62" s="32">
        <v>5.9349999999999996</v>
      </c>
      <c r="BN62" s="32">
        <v>0.57999999999999996</v>
      </c>
      <c r="BO62" s="32">
        <v>10.132</v>
      </c>
      <c r="BP62" s="32">
        <v>0</v>
      </c>
      <c r="BQ62" s="32"/>
      <c r="BR62" s="28">
        <v>81195.53</v>
      </c>
      <c r="BS62" s="30">
        <v>14.323</v>
      </c>
      <c r="BT62" s="29">
        <v>0</v>
      </c>
      <c r="BU62" s="29">
        <v>0</v>
      </c>
      <c r="BV62" s="27">
        <f t="shared" si="5"/>
        <v>14.323</v>
      </c>
      <c r="BW62" s="29">
        <v>0</v>
      </c>
      <c r="BX62" s="29"/>
      <c r="BY62" s="29">
        <v>-15410.852000000001</v>
      </c>
      <c r="BZ62" s="27">
        <f t="shared" si="6"/>
        <v>-15410.852000000001</v>
      </c>
      <c r="CA62" s="27">
        <f t="shared" si="7"/>
        <v>-15410.852000000001</v>
      </c>
      <c r="CB62" s="31"/>
      <c r="CC62" s="30"/>
      <c r="CD62" s="30"/>
      <c r="CE62" s="29"/>
      <c r="CF62" s="28">
        <v>0</v>
      </c>
      <c r="CG62" s="27">
        <f t="shared" si="8"/>
        <v>-15396.529</v>
      </c>
      <c r="CH62" s="26">
        <f t="shared" si="9"/>
        <v>65799.001000000004</v>
      </c>
    </row>
    <row r="63" spans="2:86" x14ac:dyDescent="0.2">
      <c r="B63" s="3">
        <v>1</v>
      </c>
      <c r="C63" s="25" t="s">
        <v>71</v>
      </c>
      <c r="D63" s="24" t="s">
        <v>70</v>
      </c>
      <c r="E63" s="32">
        <v>2.1970000000000001</v>
      </c>
      <c r="F63" s="32">
        <v>9.1999999999999998E-2</v>
      </c>
      <c r="G63" s="32">
        <v>3.5510000000000002</v>
      </c>
      <c r="H63" s="32">
        <v>23.097999999999999</v>
      </c>
      <c r="I63" s="32">
        <v>2.3839999999999999</v>
      </c>
      <c r="J63" s="32">
        <v>0.14799999999999999</v>
      </c>
      <c r="K63" s="32">
        <v>0.54400000000000004</v>
      </c>
      <c r="L63" s="32">
        <v>5.6000000000000001E-2</v>
      </c>
      <c r="M63" s="32">
        <v>0.115</v>
      </c>
      <c r="N63" s="32"/>
      <c r="O63" s="32"/>
      <c r="P63" s="32">
        <v>0.27</v>
      </c>
      <c r="Q63" s="32">
        <v>0.224</v>
      </c>
      <c r="R63" s="32">
        <v>0.35199999999999998</v>
      </c>
      <c r="S63" s="32">
        <v>3.5049999999999999</v>
      </c>
      <c r="T63" s="32">
        <v>0.70199999999999996</v>
      </c>
      <c r="U63" s="32">
        <v>0.32600000000000001</v>
      </c>
      <c r="V63" s="32">
        <v>0.34899999999999998</v>
      </c>
      <c r="W63" s="32">
        <v>0.51400000000000001</v>
      </c>
      <c r="X63" s="32">
        <v>0.19400000000000001</v>
      </c>
      <c r="Y63" s="32">
        <v>0.35199999999999998</v>
      </c>
      <c r="Z63" s="32">
        <v>0.25700000000000001</v>
      </c>
      <c r="AA63" s="32">
        <v>3.927</v>
      </c>
      <c r="AB63" s="32">
        <v>24.683</v>
      </c>
      <c r="AC63" s="32">
        <v>2.5369999999999999</v>
      </c>
      <c r="AD63" s="32">
        <v>19.550999999999998</v>
      </c>
      <c r="AE63" s="32">
        <v>49.591999999999999</v>
      </c>
      <c r="AF63" s="32">
        <v>7.7510000000000003</v>
      </c>
      <c r="AG63" s="32">
        <v>109.65300000000001</v>
      </c>
      <c r="AH63" s="32">
        <v>42.151000000000003</v>
      </c>
      <c r="AI63" s="32">
        <v>8.7089999999999996</v>
      </c>
      <c r="AJ63" s="32">
        <v>1.7150000000000001</v>
      </c>
      <c r="AK63" s="32">
        <v>2.665</v>
      </c>
      <c r="AL63" s="32">
        <v>39.774999999999999</v>
      </c>
      <c r="AM63" s="32">
        <v>5.2640000000000002</v>
      </c>
      <c r="AN63" s="32">
        <v>14.128</v>
      </c>
      <c r="AO63" s="32">
        <v>14.211</v>
      </c>
      <c r="AP63" s="32">
        <v>6.2329999999999997</v>
      </c>
      <c r="AQ63" s="32">
        <v>3.9990000000000001</v>
      </c>
      <c r="AR63" s="32">
        <v>58.325000000000003</v>
      </c>
      <c r="AS63" s="32">
        <v>67.421000000000006</v>
      </c>
      <c r="AT63" s="32">
        <v>18.873999999999999</v>
      </c>
      <c r="AU63" s="32">
        <v>7.6420000000000003</v>
      </c>
      <c r="AV63" s="32">
        <v>56.716999999999999</v>
      </c>
      <c r="AW63" s="32">
        <v>0</v>
      </c>
      <c r="AX63" s="32">
        <v>37.634999999999998</v>
      </c>
      <c r="AY63" s="32">
        <v>93.986999999999995</v>
      </c>
      <c r="AZ63" s="32">
        <v>10.861000000000001</v>
      </c>
      <c r="BA63" s="32">
        <v>20.404</v>
      </c>
      <c r="BB63" s="32">
        <v>16.602</v>
      </c>
      <c r="BC63" s="32">
        <v>15.891</v>
      </c>
      <c r="BD63" s="32">
        <v>20.466000000000001</v>
      </c>
      <c r="BE63" s="32">
        <v>2.8820000000000001</v>
      </c>
      <c r="BF63" s="32">
        <v>29.824999999999999</v>
      </c>
      <c r="BG63" s="32">
        <v>57.835999999999999</v>
      </c>
      <c r="BH63" s="32">
        <v>13.342000000000001</v>
      </c>
      <c r="BI63" s="32">
        <v>16.117999999999999</v>
      </c>
      <c r="BJ63" s="32">
        <v>22.861999999999998</v>
      </c>
      <c r="BK63" s="32">
        <v>14.195</v>
      </c>
      <c r="BL63" s="32">
        <v>3.35</v>
      </c>
      <c r="BM63" s="32">
        <v>10.36</v>
      </c>
      <c r="BN63" s="32">
        <v>0.42499999999999999</v>
      </c>
      <c r="BO63" s="32">
        <v>4.1539999999999999</v>
      </c>
      <c r="BP63" s="32">
        <v>0</v>
      </c>
      <c r="BQ63" s="32"/>
      <c r="BR63" s="28">
        <v>995.94799999999998</v>
      </c>
      <c r="BS63" s="30">
        <v>46.05</v>
      </c>
      <c r="BT63" s="29">
        <v>0</v>
      </c>
      <c r="BU63" s="29">
        <v>0</v>
      </c>
      <c r="BV63" s="27">
        <f t="shared" si="5"/>
        <v>46.05</v>
      </c>
      <c r="BW63" s="29">
        <v>0</v>
      </c>
      <c r="BX63" s="29"/>
      <c r="BY63" s="29">
        <v>0</v>
      </c>
      <c r="BZ63" s="27">
        <f t="shared" si="6"/>
        <v>0</v>
      </c>
      <c r="CA63" s="27">
        <f t="shared" si="7"/>
        <v>0</v>
      </c>
      <c r="CB63" s="31"/>
      <c r="CC63" s="30"/>
      <c r="CD63" s="30"/>
      <c r="CE63" s="29"/>
      <c r="CF63" s="28">
        <v>0</v>
      </c>
      <c r="CG63" s="27">
        <f t="shared" si="8"/>
        <v>46.05</v>
      </c>
      <c r="CH63" s="26">
        <f t="shared" si="9"/>
        <v>1041.998</v>
      </c>
    </row>
    <row r="64" spans="2:86" x14ac:dyDescent="0.2">
      <c r="B64" s="3">
        <v>1</v>
      </c>
      <c r="C64" s="25" t="s">
        <v>69</v>
      </c>
      <c r="D64" s="24" t="s">
        <v>68</v>
      </c>
      <c r="E64" s="32">
        <v>13.445</v>
      </c>
      <c r="F64" s="32">
        <v>2.2400000000000002</v>
      </c>
      <c r="G64" s="32">
        <v>0.35099999999999998</v>
      </c>
      <c r="H64" s="32">
        <v>555.23599999999999</v>
      </c>
      <c r="I64" s="32">
        <v>118.18</v>
      </c>
      <c r="J64" s="32">
        <v>14.558</v>
      </c>
      <c r="K64" s="32">
        <v>29.684000000000001</v>
      </c>
      <c r="L64" s="32">
        <v>10.641</v>
      </c>
      <c r="M64" s="32">
        <v>6.1609999999999996</v>
      </c>
      <c r="N64" s="32"/>
      <c r="O64" s="32"/>
      <c r="P64" s="32">
        <v>35.289000000000001</v>
      </c>
      <c r="Q64" s="32">
        <v>19.039000000000001</v>
      </c>
      <c r="R64" s="32">
        <v>39.204000000000001</v>
      </c>
      <c r="S64" s="32">
        <v>16.245000000000001</v>
      </c>
      <c r="T64" s="32">
        <v>114.80200000000001</v>
      </c>
      <c r="U64" s="32">
        <v>47.039000000000001</v>
      </c>
      <c r="V64" s="32">
        <v>52.639000000000003</v>
      </c>
      <c r="W64" s="32">
        <v>96.881</v>
      </c>
      <c r="X64" s="32">
        <v>9.5210000000000008</v>
      </c>
      <c r="Y64" s="32">
        <v>89.596999999999994</v>
      </c>
      <c r="Z64" s="32">
        <v>26.882000000000001</v>
      </c>
      <c r="AA64" s="32">
        <v>111.43899999999999</v>
      </c>
      <c r="AB64" s="32">
        <v>36.045000000000002</v>
      </c>
      <c r="AC64" s="32">
        <v>1.1240000000000001</v>
      </c>
      <c r="AD64" s="32">
        <v>33.624000000000002</v>
      </c>
      <c r="AE64" s="32">
        <v>1011.898</v>
      </c>
      <c r="AF64" s="32">
        <v>67.275999999999996</v>
      </c>
      <c r="AG64" s="32">
        <v>692.45600000000002</v>
      </c>
      <c r="AH64" s="32">
        <v>135.62</v>
      </c>
      <c r="AI64" s="32">
        <v>280.637</v>
      </c>
      <c r="AJ64" s="32">
        <v>103.03</v>
      </c>
      <c r="AK64" s="32">
        <v>59.98</v>
      </c>
      <c r="AL64" s="32">
        <v>83.623999999999995</v>
      </c>
      <c r="AM64" s="32">
        <v>39.761000000000003</v>
      </c>
      <c r="AN64" s="32">
        <v>90.498000000000005</v>
      </c>
      <c r="AO64" s="32">
        <v>64.710999999999999</v>
      </c>
      <c r="AP64" s="32">
        <v>65.557000000000002</v>
      </c>
      <c r="AQ64" s="32">
        <v>134.97399999999999</v>
      </c>
      <c r="AR64" s="32">
        <v>426.63499999999999</v>
      </c>
      <c r="AS64" s="32">
        <v>171.589</v>
      </c>
      <c r="AT64" s="32">
        <v>57.113999999999997</v>
      </c>
      <c r="AU64" s="32">
        <v>21.86</v>
      </c>
      <c r="AV64" s="32">
        <v>63.311999999999998</v>
      </c>
      <c r="AW64" s="32">
        <v>0</v>
      </c>
      <c r="AX64" s="32">
        <v>208.51900000000001</v>
      </c>
      <c r="AY64" s="32">
        <v>351.10700000000003</v>
      </c>
      <c r="AZ64" s="32">
        <v>56.561999999999998</v>
      </c>
      <c r="BA64" s="32">
        <v>32.491</v>
      </c>
      <c r="BB64" s="32">
        <v>82.876000000000005</v>
      </c>
      <c r="BC64" s="32">
        <v>56.584000000000003</v>
      </c>
      <c r="BD64" s="32">
        <v>170.27600000000001</v>
      </c>
      <c r="BE64" s="32">
        <v>4069.8820000000001</v>
      </c>
      <c r="BF64" s="32">
        <v>112.09</v>
      </c>
      <c r="BG64" s="32">
        <v>1513.172</v>
      </c>
      <c r="BH64" s="32">
        <v>382.209</v>
      </c>
      <c r="BI64" s="32">
        <v>390.74700000000001</v>
      </c>
      <c r="BJ64" s="32">
        <v>111.217</v>
      </c>
      <c r="BK64" s="32">
        <v>379.70600000000002</v>
      </c>
      <c r="BL64" s="32">
        <v>91.298000000000002</v>
      </c>
      <c r="BM64" s="32">
        <v>282.20600000000002</v>
      </c>
      <c r="BN64" s="32">
        <v>5.04</v>
      </c>
      <c r="BO64" s="32">
        <v>10.641999999999999</v>
      </c>
      <c r="BP64" s="32">
        <v>0</v>
      </c>
      <c r="BQ64" s="32"/>
      <c r="BR64" s="28">
        <v>13357.022000000001</v>
      </c>
      <c r="BS64" s="30">
        <v>122686.003</v>
      </c>
      <c r="BT64" s="29">
        <v>0</v>
      </c>
      <c r="BU64" s="29">
        <v>533</v>
      </c>
      <c r="BV64" s="27">
        <f t="shared" si="5"/>
        <v>123219.003</v>
      </c>
      <c r="BW64" s="29">
        <v>6.9720000000000004</v>
      </c>
      <c r="BX64" s="29"/>
      <c r="BY64" s="29">
        <v>-8.0000000000000002E-3</v>
      </c>
      <c r="BZ64" s="27">
        <f t="shared" si="6"/>
        <v>-8.0000000000000002E-3</v>
      </c>
      <c r="CA64" s="27">
        <f t="shared" si="7"/>
        <v>6.9640000000000004</v>
      </c>
      <c r="CB64" s="31"/>
      <c r="CC64" s="30"/>
      <c r="CD64" s="30"/>
      <c r="CE64" s="29"/>
      <c r="CF64" s="28">
        <v>0</v>
      </c>
      <c r="CG64" s="27">
        <f t="shared" si="8"/>
        <v>123225.967</v>
      </c>
      <c r="CH64" s="26">
        <f t="shared" si="9"/>
        <v>136582.989</v>
      </c>
    </row>
    <row r="65" spans="2:86" x14ac:dyDescent="0.2">
      <c r="B65" s="3">
        <v>1</v>
      </c>
      <c r="C65" s="25" t="s">
        <v>67</v>
      </c>
      <c r="D65" s="24" t="s">
        <v>66</v>
      </c>
      <c r="E65" s="32">
        <v>6.8540000000000001</v>
      </c>
      <c r="F65" s="32">
        <v>0.17499999999999999</v>
      </c>
      <c r="G65" s="32">
        <v>5.8070000000000004</v>
      </c>
      <c r="H65" s="32">
        <v>20.603999999999999</v>
      </c>
      <c r="I65" s="32">
        <v>345.25400000000002</v>
      </c>
      <c r="J65" s="32">
        <v>30.651</v>
      </c>
      <c r="K65" s="32">
        <v>46.274999999999999</v>
      </c>
      <c r="L65" s="32">
        <v>2.4350000000000001</v>
      </c>
      <c r="M65" s="32">
        <v>12.484</v>
      </c>
      <c r="N65" s="32"/>
      <c r="O65" s="32"/>
      <c r="P65" s="32">
        <v>39.447000000000003</v>
      </c>
      <c r="Q65" s="32">
        <v>7.931</v>
      </c>
      <c r="R65" s="32">
        <v>16.634</v>
      </c>
      <c r="S65" s="32">
        <v>4.1980000000000004</v>
      </c>
      <c r="T65" s="32">
        <v>30.675000000000001</v>
      </c>
      <c r="U65" s="32">
        <v>27.696999999999999</v>
      </c>
      <c r="V65" s="32">
        <v>16.242999999999999</v>
      </c>
      <c r="W65" s="32">
        <v>20.452999999999999</v>
      </c>
      <c r="X65" s="32">
        <v>13.74</v>
      </c>
      <c r="Y65" s="32">
        <v>7.1920000000000002</v>
      </c>
      <c r="Z65" s="32">
        <v>33.909999999999997</v>
      </c>
      <c r="AA65" s="32">
        <v>21.577000000000002</v>
      </c>
      <c r="AB65" s="32">
        <v>23.768000000000001</v>
      </c>
      <c r="AC65" s="32">
        <v>2.121</v>
      </c>
      <c r="AD65" s="32">
        <v>8.5540000000000003</v>
      </c>
      <c r="AE65" s="32">
        <v>125.264</v>
      </c>
      <c r="AF65" s="32">
        <v>223.95</v>
      </c>
      <c r="AG65" s="32">
        <v>663.54499999999996</v>
      </c>
      <c r="AH65" s="32">
        <v>426.75799999999998</v>
      </c>
      <c r="AI65" s="32">
        <v>14.824</v>
      </c>
      <c r="AJ65" s="32">
        <v>3.57</v>
      </c>
      <c r="AK65" s="32">
        <v>3.0419999999999998</v>
      </c>
      <c r="AL65" s="32">
        <v>25.390999999999998</v>
      </c>
      <c r="AM65" s="32">
        <v>3.4729999999999999</v>
      </c>
      <c r="AN65" s="32">
        <v>197.37700000000001</v>
      </c>
      <c r="AO65" s="32">
        <v>201.202</v>
      </c>
      <c r="AP65" s="32">
        <v>13.05</v>
      </c>
      <c r="AQ65" s="32">
        <v>207.90700000000001</v>
      </c>
      <c r="AR65" s="32">
        <v>1142.377</v>
      </c>
      <c r="AS65" s="32">
        <v>119.134</v>
      </c>
      <c r="AT65" s="32">
        <v>39.204999999999998</v>
      </c>
      <c r="AU65" s="32">
        <v>92.099000000000004</v>
      </c>
      <c r="AV65" s="32">
        <v>88.882999999999996</v>
      </c>
      <c r="AW65" s="32">
        <v>0</v>
      </c>
      <c r="AX65" s="32">
        <v>110.646</v>
      </c>
      <c r="AY65" s="32">
        <v>434.70100000000002</v>
      </c>
      <c r="AZ65" s="32">
        <v>39.680999999999997</v>
      </c>
      <c r="BA65" s="32">
        <v>40.478000000000002</v>
      </c>
      <c r="BB65" s="32">
        <v>118.294</v>
      </c>
      <c r="BC65" s="32">
        <v>172.678</v>
      </c>
      <c r="BD65" s="32">
        <v>27.021000000000001</v>
      </c>
      <c r="BE65" s="32">
        <v>60.215000000000003</v>
      </c>
      <c r="BF65" s="32">
        <v>137.255</v>
      </c>
      <c r="BG65" s="32">
        <v>236.27600000000001</v>
      </c>
      <c r="BH65" s="32">
        <v>735.36699999999996</v>
      </c>
      <c r="BI65" s="32">
        <v>59.069000000000003</v>
      </c>
      <c r="BJ65" s="32">
        <v>173.14099999999999</v>
      </c>
      <c r="BK65" s="32">
        <v>118.471</v>
      </c>
      <c r="BL65" s="32">
        <v>43.551000000000002</v>
      </c>
      <c r="BM65" s="32">
        <v>215.834</v>
      </c>
      <c r="BN65" s="32">
        <v>2.0979999999999999</v>
      </c>
      <c r="BO65" s="32">
        <v>8.734</v>
      </c>
      <c r="BP65" s="32">
        <v>0</v>
      </c>
      <c r="BQ65" s="32"/>
      <c r="BR65" s="28">
        <v>7069.24</v>
      </c>
      <c r="BS65" s="30">
        <v>2054.415</v>
      </c>
      <c r="BT65" s="29">
        <v>0</v>
      </c>
      <c r="BU65" s="29">
        <v>11.529</v>
      </c>
      <c r="BV65" s="27">
        <f t="shared" si="5"/>
        <v>2065.944</v>
      </c>
      <c r="BW65" s="29">
        <v>267.572</v>
      </c>
      <c r="BX65" s="29"/>
      <c r="BY65" s="29">
        <v>-2493.7779999999998</v>
      </c>
      <c r="BZ65" s="27">
        <f t="shared" si="6"/>
        <v>-2493.7779999999998</v>
      </c>
      <c r="CA65" s="27">
        <f t="shared" si="7"/>
        <v>-2226.2059999999997</v>
      </c>
      <c r="CB65" s="31"/>
      <c r="CC65" s="30"/>
      <c r="CD65" s="30"/>
      <c r="CE65" s="29"/>
      <c r="CF65" s="28">
        <v>0</v>
      </c>
      <c r="CG65" s="27">
        <f t="shared" si="8"/>
        <v>-160.26199999999972</v>
      </c>
      <c r="CH65" s="26">
        <f t="shared" si="9"/>
        <v>6908.9780000000001</v>
      </c>
    </row>
    <row r="66" spans="2:86" x14ac:dyDescent="0.2">
      <c r="B66" s="3">
        <v>1</v>
      </c>
      <c r="C66" s="25" t="s">
        <v>65</v>
      </c>
      <c r="D66" s="24" t="s">
        <v>64</v>
      </c>
      <c r="E66" s="32">
        <v>1.3140000000000001</v>
      </c>
      <c r="F66" s="32">
        <v>0.28299999999999997</v>
      </c>
      <c r="G66" s="32">
        <v>10.855</v>
      </c>
      <c r="H66" s="32">
        <v>70.224000000000004</v>
      </c>
      <c r="I66" s="32">
        <v>7.3730000000000002</v>
      </c>
      <c r="J66" s="32">
        <v>0.46</v>
      </c>
      <c r="K66" s="32">
        <v>1.673</v>
      </c>
      <c r="L66" s="32">
        <v>0.17499999999999999</v>
      </c>
      <c r="M66" s="32">
        <v>0.36</v>
      </c>
      <c r="N66" s="32"/>
      <c r="O66" s="32"/>
      <c r="P66" s="32">
        <v>0.84699999999999998</v>
      </c>
      <c r="Q66" s="32">
        <v>0.69399999999999995</v>
      </c>
      <c r="R66" s="32">
        <v>1.1000000000000001</v>
      </c>
      <c r="S66" s="32">
        <v>10.646000000000001</v>
      </c>
      <c r="T66" s="32">
        <v>2.1709999999999998</v>
      </c>
      <c r="U66" s="32">
        <v>1.0069999999999999</v>
      </c>
      <c r="V66" s="32">
        <v>1.073</v>
      </c>
      <c r="W66" s="32">
        <v>1.595</v>
      </c>
      <c r="X66" s="32">
        <v>0.59599999999999997</v>
      </c>
      <c r="Y66" s="32">
        <v>1.0940000000000001</v>
      </c>
      <c r="Z66" s="32">
        <v>0.79600000000000004</v>
      </c>
      <c r="AA66" s="32">
        <v>11.945</v>
      </c>
      <c r="AB66" s="32">
        <v>75.19</v>
      </c>
      <c r="AC66" s="32">
        <v>7.72</v>
      </c>
      <c r="AD66" s="32">
        <v>59.29</v>
      </c>
      <c r="AE66" s="32">
        <v>152.096</v>
      </c>
      <c r="AF66" s="32">
        <v>23.684999999999999</v>
      </c>
      <c r="AG66" s="32">
        <v>448.57799999999997</v>
      </c>
      <c r="AH66" s="32">
        <v>252.04900000000001</v>
      </c>
      <c r="AI66" s="32">
        <v>101.81399999999999</v>
      </c>
      <c r="AJ66" s="32">
        <v>5.2569999999999997</v>
      </c>
      <c r="AK66" s="32">
        <v>84.837000000000003</v>
      </c>
      <c r="AL66" s="32">
        <v>159.273</v>
      </c>
      <c r="AM66" s="32">
        <v>45.161000000000001</v>
      </c>
      <c r="AN66" s="32">
        <v>43.613999999999997</v>
      </c>
      <c r="AO66" s="32">
        <v>216.05500000000001</v>
      </c>
      <c r="AP66" s="32">
        <v>1538.748</v>
      </c>
      <c r="AQ66" s="32">
        <v>12.223000000000001</v>
      </c>
      <c r="AR66" s="32">
        <v>3104.86</v>
      </c>
      <c r="AS66" s="32">
        <v>60.228000000000002</v>
      </c>
      <c r="AT66" s="32">
        <v>4.1360000000000001</v>
      </c>
      <c r="AU66" s="32">
        <v>23.263000000000002</v>
      </c>
      <c r="AV66" s="32">
        <v>469.90600000000001</v>
      </c>
      <c r="AW66" s="32">
        <v>0</v>
      </c>
      <c r="AX66" s="32">
        <v>116.089</v>
      </c>
      <c r="AY66" s="32">
        <v>285.66000000000003</v>
      </c>
      <c r="AZ66" s="32">
        <v>33.042000000000002</v>
      </c>
      <c r="BA66" s="32">
        <v>684.39700000000005</v>
      </c>
      <c r="BB66" s="32">
        <v>50.576000000000001</v>
      </c>
      <c r="BC66" s="32">
        <v>48.393000000000001</v>
      </c>
      <c r="BD66" s="32">
        <v>63.195</v>
      </c>
      <c r="BE66" s="32">
        <v>8.7739999999999991</v>
      </c>
      <c r="BF66" s="32">
        <v>295.86900000000003</v>
      </c>
      <c r="BG66" s="32">
        <v>368.76799999999997</v>
      </c>
      <c r="BH66" s="32">
        <v>128.67099999999999</v>
      </c>
      <c r="BI66" s="32">
        <v>48.100999999999999</v>
      </c>
      <c r="BJ66" s="32">
        <v>67.391999999999996</v>
      </c>
      <c r="BK66" s="32">
        <v>23.564</v>
      </c>
      <c r="BL66" s="32">
        <v>10.271000000000001</v>
      </c>
      <c r="BM66" s="32">
        <v>31.716999999999999</v>
      </c>
      <c r="BN66" s="32">
        <v>1.2989999999999999</v>
      </c>
      <c r="BO66" s="32">
        <v>38.811999999999998</v>
      </c>
      <c r="BP66" s="32">
        <v>0</v>
      </c>
      <c r="BQ66" s="32"/>
      <c r="BR66" s="28">
        <v>9318.8539999999994</v>
      </c>
      <c r="BS66" s="30">
        <v>7475.9009999999998</v>
      </c>
      <c r="BT66" s="29">
        <v>0</v>
      </c>
      <c r="BU66" s="29">
        <v>0</v>
      </c>
      <c r="BV66" s="27">
        <f t="shared" si="5"/>
        <v>7475.9009999999998</v>
      </c>
      <c r="BW66" s="29">
        <v>0</v>
      </c>
      <c r="BX66" s="29"/>
      <c r="BY66" s="29">
        <v>-818.76099999999997</v>
      </c>
      <c r="BZ66" s="27">
        <f t="shared" si="6"/>
        <v>-818.76099999999997</v>
      </c>
      <c r="CA66" s="27">
        <f t="shared" si="7"/>
        <v>-818.76099999999997</v>
      </c>
      <c r="CB66" s="31"/>
      <c r="CC66" s="30"/>
      <c r="CD66" s="30"/>
      <c r="CE66" s="29"/>
      <c r="CF66" s="28">
        <v>0</v>
      </c>
      <c r="CG66" s="27">
        <f t="shared" si="8"/>
        <v>6657.1399999999994</v>
      </c>
      <c r="CH66" s="26">
        <f t="shared" si="9"/>
        <v>15975.993999999999</v>
      </c>
    </row>
    <row r="67" spans="2:86" x14ac:dyDescent="0.2">
      <c r="B67" s="3">
        <v>1</v>
      </c>
      <c r="C67" s="25" t="s">
        <v>63</v>
      </c>
      <c r="D67" s="24" t="s">
        <v>62</v>
      </c>
      <c r="E67" s="32">
        <v>20.992000000000001</v>
      </c>
      <c r="F67" s="32">
        <v>0.16900000000000001</v>
      </c>
      <c r="G67" s="32">
        <v>11.688000000000001</v>
      </c>
      <c r="H67" s="32">
        <v>42.256</v>
      </c>
      <c r="I67" s="32">
        <v>4.3609999999999998</v>
      </c>
      <c r="J67" s="32">
        <v>0.27100000000000002</v>
      </c>
      <c r="K67" s="32">
        <v>0.99399999999999999</v>
      </c>
      <c r="L67" s="32">
        <v>0.10299999999999999</v>
      </c>
      <c r="M67" s="32">
        <v>0.21099999999999999</v>
      </c>
      <c r="N67" s="32"/>
      <c r="O67" s="32"/>
      <c r="P67" s="32">
        <v>0.495</v>
      </c>
      <c r="Q67" s="32">
        <v>0.41</v>
      </c>
      <c r="R67" s="32">
        <v>0.64500000000000002</v>
      </c>
      <c r="S67" s="32">
        <v>6.4119999999999999</v>
      </c>
      <c r="T67" s="32">
        <v>1.284</v>
      </c>
      <c r="U67" s="32">
        <v>0.59599999999999997</v>
      </c>
      <c r="V67" s="32">
        <v>0.63900000000000001</v>
      </c>
      <c r="W67" s="32">
        <v>0.94</v>
      </c>
      <c r="X67" s="32">
        <v>0.35499999999999998</v>
      </c>
      <c r="Y67" s="32">
        <v>0.64500000000000002</v>
      </c>
      <c r="Z67" s="32">
        <v>0.47099999999999997</v>
      </c>
      <c r="AA67" s="32">
        <v>7.1829999999999998</v>
      </c>
      <c r="AB67" s="32">
        <v>47.284999999999997</v>
      </c>
      <c r="AC67" s="32">
        <v>4.6399999999999997</v>
      </c>
      <c r="AD67" s="32">
        <v>35.765999999999998</v>
      </c>
      <c r="AE67" s="32">
        <v>90.724000000000004</v>
      </c>
      <c r="AF67" s="32">
        <v>14.179</v>
      </c>
      <c r="AG67" s="32">
        <v>200.6</v>
      </c>
      <c r="AH67" s="32">
        <v>77.111000000000004</v>
      </c>
      <c r="AI67" s="32">
        <v>22.323</v>
      </c>
      <c r="AJ67" s="32">
        <v>843.31899999999996</v>
      </c>
      <c r="AK67" s="32">
        <v>4.875</v>
      </c>
      <c r="AL67" s="32">
        <v>72.766000000000005</v>
      </c>
      <c r="AM67" s="32">
        <v>9.6300000000000008</v>
      </c>
      <c r="AN67" s="32">
        <v>25.846</v>
      </c>
      <c r="AO67" s="32">
        <v>25.997</v>
      </c>
      <c r="AP67" s="32">
        <v>18.385999999999999</v>
      </c>
      <c r="AQ67" s="32">
        <v>1708.2760000000001</v>
      </c>
      <c r="AR67" s="32">
        <v>106.70099999999999</v>
      </c>
      <c r="AS67" s="32">
        <v>116.49299999999999</v>
      </c>
      <c r="AT67" s="32">
        <v>17.963000000000001</v>
      </c>
      <c r="AU67" s="32">
        <v>13.98</v>
      </c>
      <c r="AV67" s="32">
        <v>111.824</v>
      </c>
      <c r="AW67" s="32">
        <v>0</v>
      </c>
      <c r="AX67" s="32">
        <v>68.849999999999994</v>
      </c>
      <c r="AY67" s="32">
        <v>171.93899999999999</v>
      </c>
      <c r="AZ67" s="32">
        <v>19.867999999999999</v>
      </c>
      <c r="BA67" s="32">
        <v>37.326000000000001</v>
      </c>
      <c r="BB67" s="32">
        <v>30.372</v>
      </c>
      <c r="BC67" s="32">
        <v>29.071000000000002</v>
      </c>
      <c r="BD67" s="32">
        <v>37.44</v>
      </c>
      <c r="BE67" s="32">
        <v>5.2720000000000002</v>
      </c>
      <c r="BF67" s="32">
        <v>54.561</v>
      </c>
      <c r="BG67" s="32">
        <v>119.401</v>
      </c>
      <c r="BH67" s="32">
        <v>23.707999999999998</v>
      </c>
      <c r="BI67" s="32">
        <v>28.786000000000001</v>
      </c>
      <c r="BJ67" s="32">
        <v>40.423000000000002</v>
      </c>
      <c r="BK67" s="32">
        <v>13.95</v>
      </c>
      <c r="BL67" s="32">
        <v>6.1289999999999996</v>
      </c>
      <c r="BM67" s="32">
        <v>18.952999999999999</v>
      </c>
      <c r="BN67" s="32">
        <v>0.77700000000000002</v>
      </c>
      <c r="BO67" s="32">
        <v>7.5990000000000002</v>
      </c>
      <c r="BP67" s="32">
        <v>0</v>
      </c>
      <c r="BQ67" s="32"/>
      <c r="BR67" s="28">
        <v>4384.2290000000003</v>
      </c>
      <c r="BS67" s="30">
        <v>1713.252</v>
      </c>
      <c r="BT67" s="29">
        <v>0</v>
      </c>
      <c r="BU67" s="29">
        <v>0</v>
      </c>
      <c r="BV67" s="27">
        <f t="shared" si="5"/>
        <v>1713.252</v>
      </c>
      <c r="BW67" s="29">
        <v>0</v>
      </c>
      <c r="BX67" s="29"/>
      <c r="BY67" s="29">
        <v>403.517</v>
      </c>
      <c r="BZ67" s="27">
        <f t="shared" si="6"/>
        <v>403.517</v>
      </c>
      <c r="CA67" s="27">
        <f t="shared" si="7"/>
        <v>403.517</v>
      </c>
      <c r="CB67" s="31"/>
      <c r="CC67" s="30"/>
      <c r="CD67" s="30"/>
      <c r="CE67" s="29"/>
      <c r="CF67" s="28">
        <v>0</v>
      </c>
      <c r="CG67" s="27">
        <f t="shared" si="8"/>
        <v>2116.7689999999998</v>
      </c>
      <c r="CH67" s="26">
        <f t="shared" si="9"/>
        <v>6500.9979999999996</v>
      </c>
    </row>
    <row r="68" spans="2:86" x14ac:dyDescent="0.2">
      <c r="B68" s="3">
        <v>1</v>
      </c>
      <c r="C68" s="25" t="s">
        <v>61</v>
      </c>
      <c r="D68" s="24" t="s">
        <v>60</v>
      </c>
      <c r="E68" s="32">
        <v>7.327</v>
      </c>
      <c r="F68" s="32">
        <v>1.64</v>
      </c>
      <c r="G68" s="32">
        <v>63.183</v>
      </c>
      <c r="H68" s="32">
        <v>410.98200000000003</v>
      </c>
      <c r="I68" s="32">
        <v>42.433999999999997</v>
      </c>
      <c r="J68" s="32">
        <v>2.637</v>
      </c>
      <c r="K68" s="32">
        <v>9.6690000000000005</v>
      </c>
      <c r="L68" s="32">
        <v>0.997</v>
      </c>
      <c r="M68" s="32">
        <v>2.0510000000000002</v>
      </c>
      <c r="N68" s="32"/>
      <c r="O68" s="32"/>
      <c r="P68" s="32">
        <v>4.806</v>
      </c>
      <c r="Q68" s="32">
        <v>3.9849999999999999</v>
      </c>
      <c r="R68" s="32">
        <v>6.2709999999999999</v>
      </c>
      <c r="S68" s="32">
        <v>62.362000000000002</v>
      </c>
      <c r="T68" s="32">
        <v>12.484999999999999</v>
      </c>
      <c r="U68" s="32">
        <v>5.8029999999999999</v>
      </c>
      <c r="V68" s="32">
        <v>6.2119999999999997</v>
      </c>
      <c r="W68" s="32">
        <v>9.1440000000000001</v>
      </c>
      <c r="X68" s="32">
        <v>3.4590000000000001</v>
      </c>
      <c r="Y68" s="32">
        <v>6.2709999999999999</v>
      </c>
      <c r="Z68" s="32">
        <v>4.5709999999999997</v>
      </c>
      <c r="AA68" s="32">
        <v>69.866</v>
      </c>
      <c r="AB68" s="32">
        <v>722.40099999999995</v>
      </c>
      <c r="AC68" s="32">
        <v>45.131999999999998</v>
      </c>
      <c r="AD68" s="32">
        <v>347.85700000000003</v>
      </c>
      <c r="AE68" s="32">
        <v>882.39200000000005</v>
      </c>
      <c r="AF68" s="32">
        <v>147.089</v>
      </c>
      <c r="AG68" s="32">
        <v>2544.116</v>
      </c>
      <c r="AH68" s="32">
        <v>1803.5160000000001</v>
      </c>
      <c r="AI68" s="32">
        <v>154.96700000000001</v>
      </c>
      <c r="AJ68" s="32">
        <v>30.535</v>
      </c>
      <c r="AK68" s="32">
        <v>47.415999999999997</v>
      </c>
      <c r="AL68" s="32">
        <v>1752.079</v>
      </c>
      <c r="AM68" s="32">
        <v>93.66</v>
      </c>
      <c r="AN68" s="32">
        <v>251.38499999999999</v>
      </c>
      <c r="AO68" s="32">
        <v>1008.9059999999999</v>
      </c>
      <c r="AP68" s="32">
        <v>140.321</v>
      </c>
      <c r="AQ68" s="32">
        <v>425.40899999999999</v>
      </c>
      <c r="AR68" s="32">
        <v>2775.8530000000001</v>
      </c>
      <c r="AS68" s="32">
        <v>2466.3780000000002</v>
      </c>
      <c r="AT68" s="32">
        <v>619.096</v>
      </c>
      <c r="AU68" s="32">
        <v>289.69299999999998</v>
      </c>
      <c r="AV68" s="32">
        <v>1009.169</v>
      </c>
      <c r="AW68" s="32">
        <v>0</v>
      </c>
      <c r="AX68" s="32">
        <v>669.63199999999995</v>
      </c>
      <c r="AY68" s="32">
        <v>2436.7440000000001</v>
      </c>
      <c r="AZ68" s="32">
        <v>200.01499999999999</v>
      </c>
      <c r="BA68" s="32">
        <v>767.74599999999998</v>
      </c>
      <c r="BB68" s="32">
        <v>295.399</v>
      </c>
      <c r="BC68" s="32">
        <v>282.74</v>
      </c>
      <c r="BD68" s="32">
        <v>364.15</v>
      </c>
      <c r="BE68" s="32">
        <v>51.286000000000001</v>
      </c>
      <c r="BF68" s="32">
        <v>530.66899999999998</v>
      </c>
      <c r="BG68" s="32">
        <v>3402.9119999999998</v>
      </c>
      <c r="BH68" s="32">
        <v>422.17099999999999</v>
      </c>
      <c r="BI68" s="32">
        <v>1934.3820000000001</v>
      </c>
      <c r="BJ68" s="32">
        <v>502.44200000000001</v>
      </c>
      <c r="BK68" s="32">
        <v>271.28199999999998</v>
      </c>
      <c r="BL68" s="32">
        <v>59.603999999999999</v>
      </c>
      <c r="BM68" s="32">
        <v>184.33199999999999</v>
      </c>
      <c r="BN68" s="32">
        <v>7.56</v>
      </c>
      <c r="BO68" s="32">
        <v>73.908000000000001</v>
      </c>
      <c r="BP68" s="32">
        <v>0</v>
      </c>
      <c r="BQ68" s="32"/>
      <c r="BR68" s="28">
        <v>30750.499</v>
      </c>
      <c r="BS68" s="30">
        <v>13370</v>
      </c>
      <c r="BT68" s="29">
        <v>0</v>
      </c>
      <c r="BU68" s="29">
        <v>0</v>
      </c>
      <c r="BV68" s="27">
        <f t="shared" si="5"/>
        <v>13370</v>
      </c>
      <c r="BW68" s="29">
        <v>18649.705999999998</v>
      </c>
      <c r="BX68" s="29"/>
      <c r="BY68" s="29">
        <v>3141.7750000000001</v>
      </c>
      <c r="BZ68" s="27">
        <f t="shared" si="6"/>
        <v>3141.7750000000001</v>
      </c>
      <c r="CA68" s="27">
        <f t="shared" si="7"/>
        <v>21791.481</v>
      </c>
      <c r="CB68" s="31"/>
      <c r="CC68" s="30"/>
      <c r="CD68" s="30"/>
      <c r="CE68" s="29"/>
      <c r="CF68" s="28">
        <v>4124</v>
      </c>
      <c r="CG68" s="27">
        <f t="shared" si="8"/>
        <v>39285.481</v>
      </c>
      <c r="CH68" s="26">
        <f t="shared" si="9"/>
        <v>70035.98</v>
      </c>
    </row>
    <row r="69" spans="2:86" x14ac:dyDescent="0.2">
      <c r="B69" s="3">
        <v>1</v>
      </c>
      <c r="C69" s="25" t="s">
        <v>59</v>
      </c>
      <c r="D69" s="24" t="s">
        <v>58</v>
      </c>
      <c r="E69" s="32">
        <v>11.489000000000001</v>
      </c>
      <c r="F69" s="32">
        <v>3.29</v>
      </c>
      <c r="G69" s="32">
        <v>29.478000000000002</v>
      </c>
      <c r="H69" s="32">
        <v>117.976</v>
      </c>
      <c r="I69" s="32">
        <v>99.524000000000001</v>
      </c>
      <c r="J69" s="32">
        <v>3.722</v>
      </c>
      <c r="K69" s="32">
        <v>32.460999999999999</v>
      </c>
      <c r="L69" s="32">
        <v>11.82</v>
      </c>
      <c r="M69" s="32">
        <v>5.7080000000000002</v>
      </c>
      <c r="N69" s="32"/>
      <c r="O69" s="32"/>
      <c r="P69" s="32">
        <v>137.86699999999999</v>
      </c>
      <c r="Q69" s="32">
        <v>4.0650000000000004</v>
      </c>
      <c r="R69" s="32">
        <v>22.994</v>
      </c>
      <c r="S69" s="32">
        <v>108.47199999999999</v>
      </c>
      <c r="T69" s="32">
        <v>26.396000000000001</v>
      </c>
      <c r="U69" s="32">
        <v>59.896999999999998</v>
      </c>
      <c r="V69" s="32">
        <v>27.776</v>
      </c>
      <c r="W69" s="32">
        <v>16.79</v>
      </c>
      <c r="X69" s="32">
        <v>5.8049999999999997</v>
      </c>
      <c r="Y69" s="32">
        <v>25.59</v>
      </c>
      <c r="Z69" s="32">
        <v>18.91</v>
      </c>
      <c r="AA69" s="32">
        <v>34.76</v>
      </c>
      <c r="AB69" s="32">
        <v>35.783000000000001</v>
      </c>
      <c r="AC69" s="32">
        <v>1.905</v>
      </c>
      <c r="AD69" s="32">
        <v>10.06</v>
      </c>
      <c r="AE69" s="32">
        <v>129.38999999999999</v>
      </c>
      <c r="AF69" s="32">
        <v>120.09399999999999</v>
      </c>
      <c r="AG69" s="32">
        <v>142.61600000000001</v>
      </c>
      <c r="AH69" s="32">
        <v>95.680999999999997</v>
      </c>
      <c r="AI69" s="32">
        <v>12.288</v>
      </c>
      <c r="AJ69" s="32">
        <v>45.527000000000001</v>
      </c>
      <c r="AK69" s="32">
        <v>9.6229999999999993</v>
      </c>
      <c r="AL69" s="32">
        <v>190.11</v>
      </c>
      <c r="AM69" s="32">
        <v>1.472</v>
      </c>
      <c r="AN69" s="32">
        <v>11.461</v>
      </c>
      <c r="AO69" s="32">
        <v>37.366999999999997</v>
      </c>
      <c r="AP69" s="32">
        <v>40.936</v>
      </c>
      <c r="AQ69" s="32">
        <v>12.738</v>
      </c>
      <c r="AR69" s="32">
        <v>223.13399999999999</v>
      </c>
      <c r="AS69" s="32">
        <v>500.72800000000001</v>
      </c>
      <c r="AT69" s="32">
        <v>39.938000000000002</v>
      </c>
      <c r="AU69" s="32">
        <v>96.617999999999995</v>
      </c>
      <c r="AV69" s="32">
        <v>256.86700000000002</v>
      </c>
      <c r="AW69" s="32">
        <v>8.4610000000000003</v>
      </c>
      <c r="AX69" s="32">
        <v>30.346</v>
      </c>
      <c r="AY69" s="32">
        <v>189.31200000000001</v>
      </c>
      <c r="AZ69" s="32">
        <v>34.226999999999997</v>
      </c>
      <c r="BA69" s="32">
        <v>41.84</v>
      </c>
      <c r="BB69" s="32">
        <v>6.8220000000000001</v>
      </c>
      <c r="BC69" s="32">
        <v>15.098000000000001</v>
      </c>
      <c r="BD69" s="32">
        <v>18.103999999999999</v>
      </c>
      <c r="BE69" s="32">
        <v>3.0680000000000001</v>
      </c>
      <c r="BF69" s="32">
        <v>28.873000000000001</v>
      </c>
      <c r="BG69" s="32">
        <v>5253.9560000000001</v>
      </c>
      <c r="BH69" s="32">
        <v>153.32</v>
      </c>
      <c r="BI69" s="32">
        <v>121.501</v>
      </c>
      <c r="BJ69" s="32">
        <v>217.69499999999999</v>
      </c>
      <c r="BK69" s="32">
        <v>97.215999999999994</v>
      </c>
      <c r="BL69" s="32">
        <v>13.484</v>
      </c>
      <c r="BM69" s="32">
        <v>164.995</v>
      </c>
      <c r="BN69" s="32">
        <v>0.70399999999999996</v>
      </c>
      <c r="BO69" s="32">
        <v>3.5840000000000001</v>
      </c>
      <c r="BP69" s="32">
        <v>0</v>
      </c>
      <c r="BQ69" s="32"/>
      <c r="BR69" s="28">
        <v>9221.732</v>
      </c>
      <c r="BS69" s="30">
        <v>2590.7339999999999</v>
      </c>
      <c r="BT69" s="29">
        <v>0</v>
      </c>
      <c r="BU69" s="29">
        <v>0</v>
      </c>
      <c r="BV69" s="27">
        <f t="shared" si="5"/>
        <v>2590.7339999999999</v>
      </c>
      <c r="BW69" s="29">
        <v>0</v>
      </c>
      <c r="BX69" s="29"/>
      <c r="BY69" s="29">
        <v>484.53399999999999</v>
      </c>
      <c r="BZ69" s="27">
        <f t="shared" si="6"/>
        <v>484.53399999999999</v>
      </c>
      <c r="CA69" s="27">
        <f t="shared" si="7"/>
        <v>484.53399999999999</v>
      </c>
      <c r="CB69" s="31"/>
      <c r="CC69" s="30"/>
      <c r="CD69" s="30"/>
      <c r="CE69" s="29"/>
      <c r="CF69" s="28">
        <v>0</v>
      </c>
      <c r="CG69" s="27">
        <f t="shared" si="8"/>
        <v>3075.268</v>
      </c>
      <c r="CH69" s="26">
        <f t="shared" si="9"/>
        <v>12297</v>
      </c>
    </row>
    <row r="70" spans="2:86" x14ac:dyDescent="0.2">
      <c r="B70" s="3">
        <v>1</v>
      </c>
      <c r="C70" s="25" t="s">
        <v>57</v>
      </c>
      <c r="D70" s="24" t="s">
        <v>56</v>
      </c>
      <c r="E70" s="32">
        <v>100.312</v>
      </c>
      <c r="F70" s="32">
        <v>0.16500000000000001</v>
      </c>
      <c r="G70" s="32">
        <v>137.26</v>
      </c>
      <c r="H70" s="32">
        <v>247.21799999999999</v>
      </c>
      <c r="I70" s="32">
        <v>54.734000000000002</v>
      </c>
      <c r="J70" s="32">
        <v>2.6030000000000002</v>
      </c>
      <c r="K70" s="32">
        <v>16.673999999999999</v>
      </c>
      <c r="L70" s="32">
        <v>7.8849999999999998</v>
      </c>
      <c r="M70" s="32">
        <v>2.4</v>
      </c>
      <c r="N70" s="32"/>
      <c r="O70" s="32"/>
      <c r="P70" s="32">
        <v>40.899000000000001</v>
      </c>
      <c r="Q70" s="32">
        <v>7.0460000000000003</v>
      </c>
      <c r="R70" s="32">
        <v>10.3</v>
      </c>
      <c r="S70" s="32">
        <v>32.697000000000003</v>
      </c>
      <c r="T70" s="32">
        <v>18.888000000000002</v>
      </c>
      <c r="U70" s="32">
        <v>12.968</v>
      </c>
      <c r="V70" s="32">
        <v>31.707999999999998</v>
      </c>
      <c r="W70" s="32">
        <v>17.306999999999999</v>
      </c>
      <c r="X70" s="32">
        <v>3.085</v>
      </c>
      <c r="Y70" s="32">
        <v>11.753</v>
      </c>
      <c r="Z70" s="32">
        <v>6.9630000000000001</v>
      </c>
      <c r="AA70" s="32">
        <v>23.596</v>
      </c>
      <c r="AB70" s="32">
        <v>256.01100000000002</v>
      </c>
      <c r="AC70" s="32">
        <v>10.672000000000001</v>
      </c>
      <c r="AD70" s="32">
        <v>36.939</v>
      </c>
      <c r="AE70" s="32">
        <v>163.18700000000001</v>
      </c>
      <c r="AF70" s="32">
        <v>7.4880000000000004</v>
      </c>
      <c r="AG70" s="32">
        <v>7.8019999999999996</v>
      </c>
      <c r="AH70" s="32">
        <v>5.4459999999999997</v>
      </c>
      <c r="AI70" s="32">
        <v>55.093000000000004</v>
      </c>
      <c r="AJ70" s="32">
        <v>997.83799999999997</v>
      </c>
      <c r="AK70" s="32">
        <v>11.896000000000001</v>
      </c>
      <c r="AL70" s="32">
        <v>40.551000000000002</v>
      </c>
      <c r="AM70" s="32">
        <v>4.1669999999999998</v>
      </c>
      <c r="AN70" s="32">
        <v>35.732999999999997</v>
      </c>
      <c r="AO70" s="32">
        <v>6.5709999999999997</v>
      </c>
      <c r="AP70" s="32">
        <v>5.6710000000000003</v>
      </c>
      <c r="AQ70" s="32">
        <v>5.3819999999999997</v>
      </c>
      <c r="AR70" s="32">
        <v>33.963999999999999</v>
      </c>
      <c r="AS70" s="32">
        <v>76.239000000000004</v>
      </c>
      <c r="AT70" s="32">
        <v>16.835000000000001</v>
      </c>
      <c r="AU70" s="32">
        <v>3.43</v>
      </c>
      <c r="AV70" s="32">
        <v>164.072</v>
      </c>
      <c r="AW70" s="32">
        <v>393.56599999999997</v>
      </c>
      <c r="AX70" s="32">
        <v>44.585999999999999</v>
      </c>
      <c r="AY70" s="32">
        <v>65.156000000000006</v>
      </c>
      <c r="AZ70" s="32">
        <v>8.4030000000000005</v>
      </c>
      <c r="BA70" s="32">
        <v>5</v>
      </c>
      <c r="BB70" s="32">
        <v>9.5129999999999999</v>
      </c>
      <c r="BC70" s="32">
        <v>41.244</v>
      </c>
      <c r="BD70" s="32">
        <v>6.22</v>
      </c>
      <c r="BE70" s="32">
        <v>3.234</v>
      </c>
      <c r="BF70" s="32">
        <v>20.481999999999999</v>
      </c>
      <c r="BG70" s="32">
        <v>496.63099999999997</v>
      </c>
      <c r="BH70" s="32">
        <v>65.951999999999998</v>
      </c>
      <c r="BI70" s="32">
        <v>72.58</v>
      </c>
      <c r="BJ70" s="32">
        <v>127.63800000000001</v>
      </c>
      <c r="BK70" s="32">
        <v>40.878999999999998</v>
      </c>
      <c r="BL70" s="32">
        <v>8.23</v>
      </c>
      <c r="BM70" s="32">
        <v>10.55</v>
      </c>
      <c r="BN70" s="32">
        <v>0.72399999999999998</v>
      </c>
      <c r="BO70" s="32">
        <v>6.9619999999999997</v>
      </c>
      <c r="BP70" s="32">
        <v>0</v>
      </c>
      <c r="BQ70" s="32"/>
      <c r="BR70" s="28">
        <v>4158.9979999999996</v>
      </c>
      <c r="BS70" s="30">
        <v>2085.5459999999998</v>
      </c>
      <c r="BT70" s="29">
        <v>0</v>
      </c>
      <c r="BU70" s="29">
        <v>0</v>
      </c>
      <c r="BV70" s="27">
        <f t="shared" si="5"/>
        <v>2085.5459999999998</v>
      </c>
      <c r="BW70" s="29">
        <v>0</v>
      </c>
      <c r="BX70" s="29"/>
      <c r="BY70" s="29">
        <v>-1751.5409999999999</v>
      </c>
      <c r="BZ70" s="27">
        <f t="shared" si="6"/>
        <v>-1751.5409999999999</v>
      </c>
      <c r="CA70" s="27">
        <f t="shared" si="7"/>
        <v>-1751.5409999999999</v>
      </c>
      <c r="CB70" s="31"/>
      <c r="CC70" s="30"/>
      <c r="CD70" s="30"/>
      <c r="CE70" s="29"/>
      <c r="CF70" s="28">
        <v>0</v>
      </c>
      <c r="CG70" s="27">
        <f t="shared" si="8"/>
        <v>334.00499999999988</v>
      </c>
      <c r="CH70" s="26">
        <f t="shared" si="9"/>
        <v>4493.0029999999997</v>
      </c>
    </row>
    <row r="71" spans="2:86" x14ac:dyDescent="0.2">
      <c r="B71" s="3">
        <v>1</v>
      </c>
      <c r="C71" s="25" t="s">
        <v>55</v>
      </c>
      <c r="D71" s="24" t="s">
        <v>54</v>
      </c>
      <c r="E71" s="32">
        <v>9.5000000000000001E-2</v>
      </c>
      <c r="F71" s="32">
        <v>7.1999999999999995E-2</v>
      </c>
      <c r="G71" s="32">
        <v>0.17299999999999999</v>
      </c>
      <c r="H71" s="32">
        <v>912.00400000000002</v>
      </c>
      <c r="I71" s="32">
        <v>220.364</v>
      </c>
      <c r="J71" s="32">
        <v>7.774</v>
      </c>
      <c r="K71" s="32">
        <v>33.244999999999997</v>
      </c>
      <c r="L71" s="32">
        <v>12.385999999999999</v>
      </c>
      <c r="M71" s="32">
        <v>6.1890000000000001</v>
      </c>
      <c r="N71" s="32"/>
      <c r="O71" s="32"/>
      <c r="P71" s="32">
        <v>114.51600000000001</v>
      </c>
      <c r="Q71" s="32">
        <v>12.169</v>
      </c>
      <c r="R71" s="32">
        <v>31.343</v>
      </c>
      <c r="S71" s="32">
        <v>62.606000000000002</v>
      </c>
      <c r="T71" s="32">
        <v>41.796999999999997</v>
      </c>
      <c r="U71" s="32">
        <v>26.326000000000001</v>
      </c>
      <c r="V71" s="32">
        <v>20.506</v>
      </c>
      <c r="W71" s="32">
        <v>41.554000000000002</v>
      </c>
      <c r="X71" s="32">
        <v>9.4809999999999999</v>
      </c>
      <c r="Y71" s="32">
        <v>41.804000000000002</v>
      </c>
      <c r="Z71" s="32">
        <v>15.869</v>
      </c>
      <c r="AA71" s="32">
        <v>38.777999999999999</v>
      </c>
      <c r="AB71" s="32">
        <v>112.321</v>
      </c>
      <c r="AC71" s="32">
        <v>0.59899999999999998</v>
      </c>
      <c r="AD71" s="32">
        <v>31.481999999999999</v>
      </c>
      <c r="AE71" s="32">
        <v>516.81200000000001</v>
      </c>
      <c r="AF71" s="32">
        <v>81.691999999999993</v>
      </c>
      <c r="AG71" s="32">
        <v>197.548</v>
      </c>
      <c r="AH71" s="32">
        <v>146.065</v>
      </c>
      <c r="AI71" s="32">
        <v>90.762</v>
      </c>
      <c r="AJ71" s="32">
        <v>114.10599999999999</v>
      </c>
      <c r="AK71" s="32">
        <v>16.045000000000002</v>
      </c>
      <c r="AL71" s="32">
        <v>75.411000000000001</v>
      </c>
      <c r="AM71" s="32">
        <v>15.391</v>
      </c>
      <c r="AN71" s="32">
        <v>67.05</v>
      </c>
      <c r="AO71" s="32">
        <v>39.326000000000001</v>
      </c>
      <c r="AP71" s="32">
        <v>17.588999999999999</v>
      </c>
      <c r="AQ71" s="32">
        <v>59.499000000000002</v>
      </c>
      <c r="AR71" s="32">
        <v>137.12700000000001</v>
      </c>
      <c r="AS71" s="32">
        <v>171.36</v>
      </c>
      <c r="AT71" s="32">
        <v>29.282</v>
      </c>
      <c r="AU71" s="32">
        <v>0.16</v>
      </c>
      <c r="AV71" s="32">
        <v>176.21799999999999</v>
      </c>
      <c r="AW71" s="32">
        <v>0</v>
      </c>
      <c r="AX71" s="32">
        <v>67.497</v>
      </c>
      <c r="AY71" s="32">
        <v>112.3</v>
      </c>
      <c r="AZ71" s="32">
        <v>24.425999999999998</v>
      </c>
      <c r="BA71" s="32">
        <v>22.53</v>
      </c>
      <c r="BB71" s="32">
        <v>18.786999999999999</v>
      </c>
      <c r="BC71" s="32">
        <v>37.063000000000002</v>
      </c>
      <c r="BD71" s="32">
        <v>32.293999999999997</v>
      </c>
      <c r="BE71" s="32">
        <v>3.9129999999999998</v>
      </c>
      <c r="BF71" s="32">
        <v>52.719000000000001</v>
      </c>
      <c r="BG71" s="32">
        <v>2029.883</v>
      </c>
      <c r="BH71" s="32">
        <v>4.2619999999999996</v>
      </c>
      <c r="BI71" s="32">
        <v>3.2930000000000001</v>
      </c>
      <c r="BJ71" s="32">
        <v>6.0709999999999997</v>
      </c>
      <c r="BK71" s="32">
        <v>2.6829999999999998</v>
      </c>
      <c r="BL71" s="32">
        <v>0.32200000000000001</v>
      </c>
      <c r="BM71" s="32">
        <v>4.5999999999999996</v>
      </c>
      <c r="BN71" s="32">
        <v>1.9E-2</v>
      </c>
      <c r="BO71" s="32">
        <v>6.7000000000000004E-2</v>
      </c>
      <c r="BP71" s="32">
        <v>0</v>
      </c>
      <c r="BQ71" s="32"/>
      <c r="BR71" s="28">
        <v>6167.625</v>
      </c>
      <c r="BS71" s="30">
        <v>451.36500000000001</v>
      </c>
      <c r="BT71" s="29">
        <v>0</v>
      </c>
      <c r="BU71" s="29">
        <v>0</v>
      </c>
      <c r="BV71" s="27">
        <f t="shared" si="5"/>
        <v>451.36500000000001</v>
      </c>
      <c r="BW71" s="29">
        <v>0</v>
      </c>
      <c r="BX71" s="29"/>
      <c r="BY71" s="29">
        <v>0</v>
      </c>
      <c r="BZ71" s="27">
        <f t="shared" si="6"/>
        <v>0</v>
      </c>
      <c r="CA71" s="27">
        <f t="shared" si="7"/>
        <v>0</v>
      </c>
      <c r="CB71" s="31"/>
      <c r="CC71" s="30"/>
      <c r="CD71" s="30"/>
      <c r="CE71" s="29"/>
      <c r="CF71" s="28">
        <v>0</v>
      </c>
      <c r="CG71" s="27">
        <f t="shared" si="8"/>
        <v>451.36500000000001</v>
      </c>
      <c r="CH71" s="26">
        <f t="shared" si="9"/>
        <v>6618.99</v>
      </c>
    </row>
    <row r="72" spans="2:86" x14ac:dyDescent="0.2">
      <c r="B72" s="3">
        <v>1</v>
      </c>
      <c r="C72" s="25" t="s">
        <v>53</v>
      </c>
      <c r="D72" s="24" t="s">
        <v>52</v>
      </c>
      <c r="E72" s="32">
        <v>2E-3</v>
      </c>
      <c r="F72" s="32">
        <v>8.4000000000000005E-2</v>
      </c>
      <c r="G72" s="32">
        <v>0</v>
      </c>
      <c r="H72" s="32">
        <v>3.0419999999999998</v>
      </c>
      <c r="I72" s="32">
        <v>2.1059999999999999</v>
      </c>
      <c r="J72" s="32">
        <v>0.23799999999999999</v>
      </c>
      <c r="K72" s="32">
        <v>0.496</v>
      </c>
      <c r="L72" s="32">
        <v>0.14000000000000001</v>
      </c>
      <c r="M72" s="32">
        <v>0.28899999999999998</v>
      </c>
      <c r="N72" s="32"/>
      <c r="O72" s="32"/>
      <c r="P72" s="32">
        <v>0.32500000000000001</v>
      </c>
      <c r="Q72" s="32">
        <v>0.26400000000000001</v>
      </c>
      <c r="R72" s="32">
        <v>0.45900000000000002</v>
      </c>
      <c r="S72" s="32">
        <v>0.13</v>
      </c>
      <c r="T72" s="32">
        <v>1.133</v>
      </c>
      <c r="U72" s="32">
        <v>0.44800000000000001</v>
      </c>
      <c r="V72" s="32">
        <v>0.36699999999999999</v>
      </c>
      <c r="W72" s="32">
        <v>0.63200000000000001</v>
      </c>
      <c r="X72" s="32">
        <v>0.18099999999999999</v>
      </c>
      <c r="Y72" s="32">
        <v>0.60199999999999998</v>
      </c>
      <c r="Z72" s="32">
        <v>0.23200000000000001</v>
      </c>
      <c r="AA72" s="32">
        <v>0.66</v>
      </c>
      <c r="AB72" s="32">
        <v>0.96</v>
      </c>
      <c r="AC72" s="32">
        <v>0.17499999999999999</v>
      </c>
      <c r="AD72" s="32">
        <v>1.583</v>
      </c>
      <c r="AE72" s="32">
        <v>6.0220000000000002</v>
      </c>
      <c r="AF72" s="32">
        <v>2.621</v>
      </c>
      <c r="AG72" s="32">
        <v>13.981</v>
      </c>
      <c r="AH72" s="32">
        <v>13.134</v>
      </c>
      <c r="AI72" s="32">
        <v>1.3049999999999999</v>
      </c>
      <c r="AJ72" s="32">
        <v>0.23499999999999999</v>
      </c>
      <c r="AK72" s="32">
        <v>0.17899999999999999</v>
      </c>
      <c r="AL72" s="32">
        <v>2.9060000000000001</v>
      </c>
      <c r="AM72" s="32">
        <v>0.54500000000000004</v>
      </c>
      <c r="AN72" s="32">
        <v>8.8219999999999992</v>
      </c>
      <c r="AO72" s="32">
        <v>0.874</v>
      </c>
      <c r="AP72" s="32">
        <v>0.26700000000000002</v>
      </c>
      <c r="AQ72" s="32">
        <v>0.59899999999999998</v>
      </c>
      <c r="AR72" s="32">
        <v>2.3039999999999998</v>
      </c>
      <c r="AS72" s="32">
        <v>0.879</v>
      </c>
      <c r="AT72" s="32">
        <v>0.65200000000000002</v>
      </c>
      <c r="AU72" s="32">
        <v>0.46600000000000003</v>
      </c>
      <c r="AV72" s="32">
        <v>5.6260000000000003</v>
      </c>
      <c r="AW72" s="32">
        <v>0</v>
      </c>
      <c r="AX72" s="32">
        <v>2.4279999999999999</v>
      </c>
      <c r="AY72" s="32">
        <v>2.302</v>
      </c>
      <c r="AZ72" s="32">
        <v>0.67400000000000004</v>
      </c>
      <c r="BA72" s="32">
        <v>0.81399999999999995</v>
      </c>
      <c r="BB72" s="32">
        <v>0.63200000000000001</v>
      </c>
      <c r="BC72" s="32">
        <v>2.036</v>
      </c>
      <c r="BD72" s="32">
        <v>0.55600000000000005</v>
      </c>
      <c r="BE72" s="32">
        <v>0.188</v>
      </c>
      <c r="BF72" s="32">
        <v>1.214</v>
      </c>
      <c r="BG72" s="32">
        <v>8.4760000000000009</v>
      </c>
      <c r="BH72" s="32">
        <v>2.952</v>
      </c>
      <c r="BI72" s="32">
        <v>2.6840000000000002</v>
      </c>
      <c r="BJ72" s="32">
        <v>3.234</v>
      </c>
      <c r="BK72" s="32">
        <v>1.46</v>
      </c>
      <c r="BL72" s="32">
        <v>1.4930000000000001</v>
      </c>
      <c r="BM72" s="32">
        <v>1.2170000000000001</v>
      </c>
      <c r="BN72" s="32">
        <v>8.1000000000000003E-2</v>
      </c>
      <c r="BO72" s="32">
        <v>1.3149999999999999</v>
      </c>
      <c r="BP72" s="32">
        <v>0</v>
      </c>
      <c r="BQ72" s="32"/>
      <c r="BR72" s="28">
        <v>109.721</v>
      </c>
      <c r="BS72" s="30">
        <v>0</v>
      </c>
      <c r="BT72" s="29">
        <v>0</v>
      </c>
      <c r="BU72" s="29">
        <v>0</v>
      </c>
      <c r="BV72" s="27">
        <f t="shared" ref="BV72:BV103" si="10">SUM(BS72:BU72)</f>
        <v>0</v>
      </c>
      <c r="BW72" s="29">
        <v>35.31</v>
      </c>
      <c r="BX72" s="29"/>
      <c r="BY72" s="29">
        <v>-1.0349999999999999</v>
      </c>
      <c r="BZ72" s="27">
        <f t="shared" ref="BZ72:BZ103" si="11">BX72+BY72</f>
        <v>-1.0349999999999999</v>
      </c>
      <c r="CA72" s="27">
        <f t="shared" ref="CA72:CA103" si="12">BW72+BZ72</f>
        <v>34.275000000000006</v>
      </c>
      <c r="CB72" s="31"/>
      <c r="CC72" s="30"/>
      <c r="CD72" s="30"/>
      <c r="CE72" s="29"/>
      <c r="CF72" s="28">
        <v>0</v>
      </c>
      <c r="CG72" s="27">
        <f t="shared" ref="CG72:CG103" si="13">BV72+CA72+CF72</f>
        <v>34.275000000000006</v>
      </c>
      <c r="CH72" s="26">
        <f t="shared" ref="CH72:CH103" si="14">BR72+CG72</f>
        <v>143.99600000000001</v>
      </c>
    </row>
    <row r="73" spans="2:86" x14ac:dyDescent="0.2">
      <c r="B73" s="3">
        <v>1</v>
      </c>
      <c r="C73" s="25" t="s">
        <v>51</v>
      </c>
      <c r="D73" s="24" t="s">
        <v>50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/>
      <c r="O73" s="32"/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>
        <v>0</v>
      </c>
      <c r="AK73" s="32">
        <v>0</v>
      </c>
      <c r="AL73" s="32">
        <v>0</v>
      </c>
      <c r="AM73" s="32">
        <v>0</v>
      </c>
      <c r="AN73" s="32">
        <v>0</v>
      </c>
      <c r="AO73" s="32">
        <v>0</v>
      </c>
      <c r="AP73" s="32">
        <v>0</v>
      </c>
      <c r="AQ73" s="32">
        <v>0</v>
      </c>
      <c r="AR73" s="32">
        <v>0</v>
      </c>
      <c r="AS73" s="32">
        <v>0</v>
      </c>
      <c r="AT73" s="32">
        <v>0</v>
      </c>
      <c r="AU73" s="32">
        <v>0</v>
      </c>
      <c r="AV73" s="32">
        <v>0</v>
      </c>
      <c r="AW73" s="32">
        <v>0</v>
      </c>
      <c r="AX73" s="32">
        <v>0</v>
      </c>
      <c r="AY73" s="32">
        <v>0</v>
      </c>
      <c r="AZ73" s="32">
        <v>0</v>
      </c>
      <c r="BA73" s="32">
        <v>0</v>
      </c>
      <c r="BB73" s="32">
        <v>0</v>
      </c>
      <c r="BC73" s="32">
        <v>0</v>
      </c>
      <c r="BD73" s="32">
        <v>0</v>
      </c>
      <c r="BE73" s="32">
        <v>0</v>
      </c>
      <c r="BF73" s="32">
        <v>0</v>
      </c>
      <c r="BG73" s="32">
        <v>0</v>
      </c>
      <c r="BH73" s="32">
        <v>0</v>
      </c>
      <c r="BI73" s="32">
        <v>0</v>
      </c>
      <c r="BJ73" s="32">
        <v>0</v>
      </c>
      <c r="BK73" s="32">
        <v>0</v>
      </c>
      <c r="BL73" s="32">
        <v>0</v>
      </c>
      <c r="BM73" s="32">
        <v>0</v>
      </c>
      <c r="BN73" s="32">
        <v>0</v>
      </c>
      <c r="BO73" s="32">
        <v>0</v>
      </c>
      <c r="BP73" s="32">
        <v>0</v>
      </c>
      <c r="BQ73" s="32"/>
      <c r="BR73" s="28">
        <v>0</v>
      </c>
      <c r="BS73" s="30">
        <v>0</v>
      </c>
      <c r="BT73" s="29">
        <v>0</v>
      </c>
      <c r="BU73" s="29">
        <v>0</v>
      </c>
      <c r="BV73" s="27">
        <f t="shared" si="10"/>
        <v>0</v>
      </c>
      <c r="BW73" s="29">
        <v>0</v>
      </c>
      <c r="BX73" s="29"/>
      <c r="BY73" s="29">
        <v>0</v>
      </c>
      <c r="BZ73" s="27">
        <f t="shared" si="11"/>
        <v>0</v>
      </c>
      <c r="CA73" s="27">
        <f t="shared" si="12"/>
        <v>0</v>
      </c>
      <c r="CB73" s="31"/>
      <c r="CC73" s="30"/>
      <c r="CD73" s="30"/>
      <c r="CE73" s="29"/>
      <c r="CF73" s="28">
        <v>0</v>
      </c>
      <c r="CG73" s="27">
        <f t="shared" si="13"/>
        <v>0</v>
      </c>
      <c r="CH73" s="26">
        <f t="shared" si="14"/>
        <v>0</v>
      </c>
    </row>
    <row r="74" spans="2:86" x14ac:dyDescent="0.2">
      <c r="B74" s="3">
        <v>1</v>
      </c>
      <c r="C74" s="25" t="s">
        <v>49</v>
      </c>
      <c r="D74" s="24" t="s">
        <v>48</v>
      </c>
      <c r="E74" s="32">
        <v>78.378</v>
      </c>
      <c r="F74" s="32">
        <v>4.5049999999999999</v>
      </c>
      <c r="G74" s="32">
        <v>210.333</v>
      </c>
      <c r="H74" s="32">
        <v>651.33799999999997</v>
      </c>
      <c r="I74" s="32">
        <v>651.18200000000002</v>
      </c>
      <c r="J74" s="32">
        <v>24.07</v>
      </c>
      <c r="K74" s="32">
        <v>107.212</v>
      </c>
      <c r="L74" s="32">
        <v>51.963000000000001</v>
      </c>
      <c r="M74" s="32">
        <v>23.695</v>
      </c>
      <c r="N74" s="32"/>
      <c r="O74" s="32"/>
      <c r="P74" s="32">
        <v>794.96299999999997</v>
      </c>
      <c r="Q74" s="32">
        <v>29.145</v>
      </c>
      <c r="R74" s="32">
        <v>97.588999999999999</v>
      </c>
      <c r="S74" s="32">
        <v>240.71199999999999</v>
      </c>
      <c r="T74" s="32">
        <v>122.934</v>
      </c>
      <c r="U74" s="32">
        <v>165.136</v>
      </c>
      <c r="V74" s="32">
        <v>127.291</v>
      </c>
      <c r="W74" s="32">
        <v>153.46</v>
      </c>
      <c r="X74" s="32">
        <v>39.436</v>
      </c>
      <c r="Y74" s="32">
        <v>101.158</v>
      </c>
      <c r="Z74" s="32">
        <v>67.067999999999998</v>
      </c>
      <c r="AA74" s="32">
        <v>230.18600000000001</v>
      </c>
      <c r="AB74" s="32">
        <v>198.203</v>
      </c>
      <c r="AC74" s="32">
        <v>18.478999999999999</v>
      </c>
      <c r="AD74" s="32">
        <v>123.64</v>
      </c>
      <c r="AE74" s="32">
        <v>374.61799999999999</v>
      </c>
      <c r="AF74" s="32">
        <v>223.86699999999999</v>
      </c>
      <c r="AG74" s="32">
        <v>792.70399999999995</v>
      </c>
      <c r="AH74" s="32">
        <v>363.92599999999999</v>
      </c>
      <c r="AI74" s="32">
        <v>193.45</v>
      </c>
      <c r="AJ74" s="32">
        <v>41.540999999999997</v>
      </c>
      <c r="AK74" s="32">
        <v>22.439</v>
      </c>
      <c r="AL74" s="32">
        <v>531.798</v>
      </c>
      <c r="AM74" s="32">
        <v>30.960999999999999</v>
      </c>
      <c r="AN74" s="32">
        <v>287.33199999999999</v>
      </c>
      <c r="AO74" s="32">
        <v>141.03200000000001</v>
      </c>
      <c r="AP74" s="32">
        <v>107.86799999999999</v>
      </c>
      <c r="AQ74" s="32">
        <v>236.65299999999999</v>
      </c>
      <c r="AR74" s="32">
        <v>996.39200000000005</v>
      </c>
      <c r="AS74" s="32">
        <v>960.53700000000003</v>
      </c>
      <c r="AT74" s="32">
        <v>84.697000000000003</v>
      </c>
      <c r="AU74" s="32">
        <v>50.953000000000003</v>
      </c>
      <c r="AV74" s="32">
        <v>443.517</v>
      </c>
      <c r="AW74" s="32">
        <v>0</v>
      </c>
      <c r="AX74" s="32">
        <v>239.89099999999999</v>
      </c>
      <c r="AY74" s="32">
        <v>784.37800000000004</v>
      </c>
      <c r="AZ74" s="32">
        <v>125.128</v>
      </c>
      <c r="BA74" s="32">
        <v>251.02500000000001</v>
      </c>
      <c r="BB74" s="32">
        <v>99.201999999999998</v>
      </c>
      <c r="BC74" s="32">
        <v>116.07</v>
      </c>
      <c r="BD74" s="32">
        <v>153.179</v>
      </c>
      <c r="BE74" s="32">
        <v>19.986999999999998</v>
      </c>
      <c r="BF74" s="32">
        <v>218.23400000000001</v>
      </c>
      <c r="BG74" s="32">
        <v>2150.85</v>
      </c>
      <c r="BH74" s="32">
        <v>317.49099999999999</v>
      </c>
      <c r="BI74" s="32">
        <v>295.35000000000002</v>
      </c>
      <c r="BJ74" s="32">
        <v>474.88099999999997</v>
      </c>
      <c r="BK74" s="32">
        <v>235.59700000000001</v>
      </c>
      <c r="BL74" s="32">
        <v>36.347999999999999</v>
      </c>
      <c r="BM74" s="32">
        <v>365.09199999999998</v>
      </c>
      <c r="BN74" s="32">
        <v>3.383</v>
      </c>
      <c r="BO74" s="32">
        <v>26.585000000000001</v>
      </c>
      <c r="BP74" s="32">
        <v>0</v>
      </c>
      <c r="BQ74" s="32"/>
      <c r="BR74" s="28">
        <v>16109.031999999999</v>
      </c>
      <c r="BS74" s="30">
        <v>202.71</v>
      </c>
      <c r="BT74" s="29">
        <v>0</v>
      </c>
      <c r="BU74" s="29">
        <v>28.254999999999999</v>
      </c>
      <c r="BV74" s="27">
        <f t="shared" si="10"/>
        <v>230.965</v>
      </c>
      <c r="BW74" s="29">
        <v>17989.009999999998</v>
      </c>
      <c r="BX74" s="29"/>
      <c r="BY74" s="29">
        <v>4.0000000000000001E-3</v>
      </c>
      <c r="BZ74" s="27">
        <f t="shared" si="11"/>
        <v>4.0000000000000001E-3</v>
      </c>
      <c r="CA74" s="27">
        <f t="shared" si="12"/>
        <v>17989.013999999999</v>
      </c>
      <c r="CB74" s="31"/>
      <c r="CC74" s="30"/>
      <c r="CD74" s="30"/>
      <c r="CE74" s="29"/>
      <c r="CF74" s="28">
        <v>0</v>
      </c>
      <c r="CG74" s="27">
        <f t="shared" si="13"/>
        <v>18219.978999999999</v>
      </c>
      <c r="CH74" s="26">
        <f t="shared" si="14"/>
        <v>34329.010999999999</v>
      </c>
    </row>
    <row r="75" spans="2:86" x14ac:dyDescent="0.2">
      <c r="B75" s="3">
        <v>1</v>
      </c>
      <c r="C75" s="25" t="s">
        <v>47</v>
      </c>
      <c r="D75" s="24" t="s">
        <v>46</v>
      </c>
      <c r="E75" s="32">
        <v>0.39500000000000002</v>
      </c>
      <c r="F75" s="32">
        <v>8.8999999999999996E-2</v>
      </c>
      <c r="G75" s="32">
        <v>3.4039999999999999</v>
      </c>
      <c r="H75" s="32">
        <v>1054.4059999999999</v>
      </c>
      <c r="I75" s="32">
        <v>2.286</v>
      </c>
      <c r="J75" s="32">
        <v>0.14299999999999999</v>
      </c>
      <c r="K75" s="32">
        <v>0.52100000000000002</v>
      </c>
      <c r="L75" s="32">
        <v>5.3999999999999999E-2</v>
      </c>
      <c r="M75" s="32">
        <v>0.11</v>
      </c>
      <c r="N75" s="32"/>
      <c r="O75" s="32"/>
      <c r="P75" s="32">
        <v>0.26</v>
      </c>
      <c r="Q75" s="32">
        <v>0.215</v>
      </c>
      <c r="R75" s="32">
        <v>0.33700000000000002</v>
      </c>
      <c r="S75" s="32">
        <v>3.36</v>
      </c>
      <c r="T75" s="32">
        <v>0.67200000000000004</v>
      </c>
      <c r="U75" s="32">
        <v>0.312</v>
      </c>
      <c r="V75" s="32">
        <v>0.33500000000000002</v>
      </c>
      <c r="W75" s="32">
        <v>0.49199999999999999</v>
      </c>
      <c r="X75" s="32">
        <v>0.187</v>
      </c>
      <c r="Y75" s="32">
        <v>0.33800000000000002</v>
      </c>
      <c r="Z75" s="32">
        <v>0.246</v>
      </c>
      <c r="AA75" s="32">
        <v>3.762</v>
      </c>
      <c r="AB75" s="32">
        <v>46.164999999999999</v>
      </c>
      <c r="AC75" s="32">
        <v>2.4300000000000002</v>
      </c>
      <c r="AD75" s="32">
        <v>18.736999999999998</v>
      </c>
      <c r="AE75" s="32">
        <v>404.291</v>
      </c>
      <c r="AF75" s="32">
        <v>7.4279999999999999</v>
      </c>
      <c r="AG75" s="32">
        <v>105.08499999999999</v>
      </c>
      <c r="AH75" s="32">
        <v>40.395000000000003</v>
      </c>
      <c r="AI75" s="32">
        <v>8.3460000000000001</v>
      </c>
      <c r="AJ75" s="32">
        <v>1.645</v>
      </c>
      <c r="AK75" s="32">
        <v>2.5550000000000002</v>
      </c>
      <c r="AL75" s="32">
        <v>38.119</v>
      </c>
      <c r="AM75" s="32">
        <v>5.0439999999999996</v>
      </c>
      <c r="AN75" s="32">
        <v>13.539</v>
      </c>
      <c r="AO75" s="32">
        <v>13.619</v>
      </c>
      <c r="AP75" s="32">
        <v>5.9729999999999999</v>
      </c>
      <c r="AQ75" s="32">
        <v>3.8330000000000002</v>
      </c>
      <c r="AR75" s="32">
        <v>55.895000000000003</v>
      </c>
      <c r="AS75" s="32">
        <v>19.013000000000002</v>
      </c>
      <c r="AT75" s="32">
        <v>1.2789999999999999</v>
      </c>
      <c r="AU75" s="32">
        <v>7.3239999999999998</v>
      </c>
      <c r="AV75" s="32">
        <v>54.354999999999997</v>
      </c>
      <c r="AW75" s="32">
        <v>0</v>
      </c>
      <c r="AX75" s="32">
        <v>37.710999999999999</v>
      </c>
      <c r="AY75" s="32">
        <v>649.74</v>
      </c>
      <c r="AZ75" s="32">
        <v>10.407999999999999</v>
      </c>
      <c r="BA75" s="32">
        <v>19.553999999999998</v>
      </c>
      <c r="BB75" s="32">
        <v>15.945</v>
      </c>
      <c r="BC75" s="32">
        <v>15.228</v>
      </c>
      <c r="BD75" s="32">
        <v>19.613</v>
      </c>
      <c r="BE75" s="32">
        <v>2.762</v>
      </c>
      <c r="BF75" s="32">
        <v>28.582000000000001</v>
      </c>
      <c r="BG75" s="32">
        <v>52.04</v>
      </c>
      <c r="BH75" s="32">
        <v>12.417999999999999</v>
      </c>
      <c r="BI75" s="32">
        <v>15.08</v>
      </c>
      <c r="BJ75" s="32">
        <v>21.177</v>
      </c>
      <c r="BK75" s="32">
        <v>7.3090000000000002</v>
      </c>
      <c r="BL75" s="32">
        <v>3.2109999999999999</v>
      </c>
      <c r="BM75" s="32">
        <v>9.9280000000000008</v>
      </c>
      <c r="BN75" s="32">
        <v>0.40799999999999997</v>
      </c>
      <c r="BO75" s="32">
        <v>3.9809999999999999</v>
      </c>
      <c r="BP75" s="32">
        <v>0</v>
      </c>
      <c r="BQ75" s="32"/>
      <c r="BR75" s="28">
        <v>2852.0889999999999</v>
      </c>
      <c r="BS75" s="30">
        <v>191.155</v>
      </c>
      <c r="BT75" s="29">
        <v>0</v>
      </c>
      <c r="BU75" s="29">
        <v>0</v>
      </c>
      <c r="BV75" s="27">
        <f t="shared" si="10"/>
        <v>191.155</v>
      </c>
      <c r="BW75" s="29">
        <v>2321.5390000000002</v>
      </c>
      <c r="BX75" s="29"/>
      <c r="BY75" s="29">
        <v>3179.2190000000001</v>
      </c>
      <c r="BZ75" s="27">
        <f t="shared" si="11"/>
        <v>3179.2190000000001</v>
      </c>
      <c r="CA75" s="27">
        <f t="shared" si="12"/>
        <v>5500.7579999999998</v>
      </c>
      <c r="CB75" s="31"/>
      <c r="CC75" s="30"/>
      <c r="CD75" s="30"/>
      <c r="CE75" s="29"/>
      <c r="CF75" s="28">
        <v>0</v>
      </c>
      <c r="CG75" s="27">
        <f t="shared" si="13"/>
        <v>5691.9129999999996</v>
      </c>
      <c r="CH75" s="26">
        <f t="shared" si="14"/>
        <v>8544.0020000000004</v>
      </c>
    </row>
    <row r="76" spans="2:86" x14ac:dyDescent="0.2">
      <c r="B76" s="3">
        <v>1</v>
      </c>
      <c r="C76" s="25" t="s">
        <v>45</v>
      </c>
      <c r="D76" s="24" t="s">
        <v>44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/>
      <c r="O76" s="32"/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0</v>
      </c>
      <c r="AV76" s="32">
        <v>0</v>
      </c>
      <c r="AW76" s="32">
        <v>0</v>
      </c>
      <c r="AX76" s="32">
        <v>0</v>
      </c>
      <c r="AY76" s="32">
        <v>0</v>
      </c>
      <c r="AZ76" s="32">
        <v>0</v>
      </c>
      <c r="BA76" s="32">
        <v>0</v>
      </c>
      <c r="BB76" s="32">
        <v>0</v>
      </c>
      <c r="BC76" s="32">
        <v>0</v>
      </c>
      <c r="BD76" s="32">
        <v>0</v>
      </c>
      <c r="BE76" s="32">
        <v>0</v>
      </c>
      <c r="BF76" s="32">
        <v>0</v>
      </c>
      <c r="BG76" s="32">
        <v>0</v>
      </c>
      <c r="BH76" s="32">
        <v>0</v>
      </c>
      <c r="BI76" s="32">
        <v>0</v>
      </c>
      <c r="BJ76" s="32">
        <v>0</v>
      </c>
      <c r="BK76" s="32">
        <v>0</v>
      </c>
      <c r="BL76" s="32">
        <v>0</v>
      </c>
      <c r="BM76" s="32">
        <v>0</v>
      </c>
      <c r="BN76" s="32">
        <v>0</v>
      </c>
      <c r="BO76" s="32">
        <v>0</v>
      </c>
      <c r="BP76" s="32">
        <v>0</v>
      </c>
      <c r="BQ76" s="32"/>
      <c r="BR76" s="28">
        <v>0</v>
      </c>
      <c r="BS76" s="30">
        <v>0</v>
      </c>
      <c r="BT76" s="29">
        <v>0</v>
      </c>
      <c r="BU76" s="29">
        <v>0</v>
      </c>
      <c r="BV76" s="27">
        <f t="shared" si="10"/>
        <v>0</v>
      </c>
      <c r="BW76" s="29">
        <v>6527.0050000000001</v>
      </c>
      <c r="BX76" s="29"/>
      <c r="BY76" s="29">
        <v>3.0000000000000001E-3</v>
      </c>
      <c r="BZ76" s="27">
        <f t="shared" si="11"/>
        <v>3.0000000000000001E-3</v>
      </c>
      <c r="CA76" s="27">
        <f t="shared" si="12"/>
        <v>6527.0079999999998</v>
      </c>
      <c r="CB76" s="31"/>
      <c r="CC76" s="30"/>
      <c r="CD76" s="30"/>
      <c r="CE76" s="29"/>
      <c r="CF76" s="28">
        <v>0</v>
      </c>
      <c r="CG76" s="27">
        <f t="shared" si="13"/>
        <v>6527.0079999999998</v>
      </c>
      <c r="CH76" s="26">
        <f t="shared" si="14"/>
        <v>6527.0079999999998</v>
      </c>
    </row>
    <row r="77" spans="2:86" x14ac:dyDescent="0.2">
      <c r="B77" s="3">
        <v>1</v>
      </c>
      <c r="C77" s="25" t="s">
        <v>43</v>
      </c>
      <c r="D77" s="24" t="s">
        <v>42</v>
      </c>
      <c r="E77" s="32">
        <v>2.4660000000000002</v>
      </c>
      <c r="F77" s="32">
        <v>0.37</v>
      </c>
      <c r="G77" s="32">
        <v>14.23</v>
      </c>
      <c r="H77" s="32">
        <v>129.05199999999999</v>
      </c>
      <c r="I77" s="32">
        <v>237.19</v>
      </c>
      <c r="J77" s="32">
        <v>48.517000000000003</v>
      </c>
      <c r="K77" s="32">
        <v>76.239999999999995</v>
      </c>
      <c r="L77" s="32">
        <v>3.4910000000000001</v>
      </c>
      <c r="M77" s="32">
        <v>19.521999999999998</v>
      </c>
      <c r="N77" s="32"/>
      <c r="O77" s="32"/>
      <c r="P77" s="32">
        <v>62.892000000000003</v>
      </c>
      <c r="Q77" s="32">
        <v>12.606</v>
      </c>
      <c r="R77" s="32">
        <v>24.283999999999999</v>
      </c>
      <c r="S77" s="32">
        <v>18.404</v>
      </c>
      <c r="T77" s="32">
        <v>48.283000000000001</v>
      </c>
      <c r="U77" s="32">
        <v>44.6</v>
      </c>
      <c r="V77" s="32">
        <v>26.178000000000001</v>
      </c>
      <c r="W77" s="32">
        <v>31.738</v>
      </c>
      <c r="X77" s="32">
        <v>21.745000000000001</v>
      </c>
      <c r="Y77" s="32">
        <v>10.942</v>
      </c>
      <c r="Z77" s="32">
        <v>27.986999999999998</v>
      </c>
      <c r="AA77" s="32">
        <v>45.686999999999998</v>
      </c>
      <c r="AB77" s="32">
        <v>217.08799999999999</v>
      </c>
      <c r="AC77" s="32">
        <v>12.071</v>
      </c>
      <c r="AD77" s="32">
        <v>111.839</v>
      </c>
      <c r="AE77" s="32">
        <v>451.96600000000001</v>
      </c>
      <c r="AF77" s="32">
        <v>161.48699999999999</v>
      </c>
      <c r="AG77" s="32">
        <v>1048.2660000000001</v>
      </c>
      <c r="AH77" s="32">
        <v>454.00299999999999</v>
      </c>
      <c r="AI77" s="32">
        <v>110.598</v>
      </c>
      <c r="AJ77" s="32">
        <v>6.8769999999999998</v>
      </c>
      <c r="AK77" s="32">
        <v>51.521999999999998</v>
      </c>
      <c r="AL77" s="32">
        <v>261.51</v>
      </c>
      <c r="AM77" s="32">
        <v>52.136000000000003</v>
      </c>
      <c r="AN77" s="32">
        <v>405.96199999999999</v>
      </c>
      <c r="AO77" s="32">
        <v>78.188000000000002</v>
      </c>
      <c r="AP77" s="32">
        <v>54.110999999999997</v>
      </c>
      <c r="AQ77" s="32">
        <v>227.321</v>
      </c>
      <c r="AR77" s="32">
        <v>435.50099999999998</v>
      </c>
      <c r="AS77" s="32">
        <v>722.375</v>
      </c>
      <c r="AT77" s="32">
        <v>20.654</v>
      </c>
      <c r="AU77" s="32">
        <v>169.21899999999999</v>
      </c>
      <c r="AV77" s="32">
        <v>479.43099999999998</v>
      </c>
      <c r="AW77" s="32">
        <v>0</v>
      </c>
      <c r="AX77" s="32">
        <v>370.012</v>
      </c>
      <c r="AY77" s="32">
        <v>474.13099999999997</v>
      </c>
      <c r="AZ77" s="32">
        <v>118.402</v>
      </c>
      <c r="BA77" s="32">
        <v>203.536</v>
      </c>
      <c r="BB77" s="32">
        <v>151.48599999999999</v>
      </c>
      <c r="BC77" s="32">
        <v>343.59100000000001</v>
      </c>
      <c r="BD77" s="32">
        <v>125.85599999999999</v>
      </c>
      <c r="BE77" s="32">
        <v>113.38500000000001</v>
      </c>
      <c r="BF77" s="32">
        <v>475.39800000000002</v>
      </c>
      <c r="BG77" s="32">
        <v>218.137</v>
      </c>
      <c r="BH77" s="32">
        <v>55.2</v>
      </c>
      <c r="BI77" s="32">
        <v>67.417000000000002</v>
      </c>
      <c r="BJ77" s="32">
        <v>101.35</v>
      </c>
      <c r="BK77" s="32">
        <v>174.054</v>
      </c>
      <c r="BL77" s="32">
        <v>59.713000000000001</v>
      </c>
      <c r="BM77" s="32">
        <v>222.04300000000001</v>
      </c>
      <c r="BN77" s="32">
        <v>5.7869999999999999</v>
      </c>
      <c r="BO77" s="32">
        <v>52.86</v>
      </c>
      <c r="BP77" s="32">
        <v>0</v>
      </c>
      <c r="BQ77" s="32"/>
      <c r="BR77" s="28">
        <v>9770.9069999999992</v>
      </c>
      <c r="BS77" s="30">
        <v>0</v>
      </c>
      <c r="BT77" s="29">
        <v>0</v>
      </c>
      <c r="BU77" s="29">
        <v>0</v>
      </c>
      <c r="BV77" s="27">
        <f t="shared" si="10"/>
        <v>0</v>
      </c>
      <c r="BW77" s="29">
        <v>0</v>
      </c>
      <c r="BX77" s="29"/>
      <c r="BY77" s="29">
        <v>-224.90700000000001</v>
      </c>
      <c r="BZ77" s="27">
        <f t="shared" si="11"/>
        <v>-224.90700000000001</v>
      </c>
      <c r="CA77" s="27">
        <f t="shared" si="12"/>
        <v>-224.90700000000001</v>
      </c>
      <c r="CB77" s="31"/>
      <c r="CC77" s="30"/>
      <c r="CD77" s="30"/>
      <c r="CE77" s="29"/>
      <c r="CF77" s="28">
        <v>0</v>
      </c>
      <c r="CG77" s="27">
        <f t="shared" si="13"/>
        <v>-224.90700000000001</v>
      </c>
      <c r="CH77" s="26">
        <f t="shared" si="14"/>
        <v>9546</v>
      </c>
    </row>
    <row r="78" spans="2:86" x14ac:dyDescent="0.2">
      <c r="B78" s="3">
        <v>1</v>
      </c>
      <c r="C78" s="25" t="s">
        <v>41</v>
      </c>
      <c r="D78" s="24" t="s">
        <v>40</v>
      </c>
      <c r="E78" s="32">
        <v>3.8220000000000001</v>
      </c>
      <c r="F78" s="32">
        <v>0.72299999999999998</v>
      </c>
      <c r="G78" s="32">
        <v>27.513999999999999</v>
      </c>
      <c r="H78" s="32">
        <v>179.15299999999999</v>
      </c>
      <c r="I78" s="32">
        <v>18.768999999999998</v>
      </c>
      <c r="J78" s="32">
        <v>1.1599999999999999</v>
      </c>
      <c r="K78" s="32">
        <v>4.3109999999999999</v>
      </c>
      <c r="L78" s="32">
        <v>0.47099999999999997</v>
      </c>
      <c r="M78" s="32">
        <v>0.91100000000000003</v>
      </c>
      <c r="N78" s="32"/>
      <c r="O78" s="32"/>
      <c r="P78" s="32">
        <v>2.52</v>
      </c>
      <c r="Q78" s="32">
        <v>1.746</v>
      </c>
      <c r="R78" s="32">
        <v>2.8029999999999999</v>
      </c>
      <c r="S78" s="32">
        <v>27.462</v>
      </c>
      <c r="T78" s="32">
        <v>5.5090000000000003</v>
      </c>
      <c r="U78" s="32">
        <v>2.714</v>
      </c>
      <c r="V78" s="32">
        <v>2.7919999999999998</v>
      </c>
      <c r="W78" s="32">
        <v>4.0270000000000001</v>
      </c>
      <c r="X78" s="32">
        <v>1.522</v>
      </c>
      <c r="Y78" s="32">
        <v>2.806</v>
      </c>
      <c r="Z78" s="32">
        <v>2.0489999999999999</v>
      </c>
      <c r="AA78" s="32">
        <v>30.509</v>
      </c>
      <c r="AB78" s="32">
        <v>191.16200000000001</v>
      </c>
      <c r="AC78" s="32">
        <v>31.645</v>
      </c>
      <c r="AD78" s="32">
        <v>175.40199999999999</v>
      </c>
      <c r="AE78" s="32">
        <v>772.39400000000001</v>
      </c>
      <c r="AF78" s="32">
        <v>113.682</v>
      </c>
      <c r="AG78" s="32">
        <v>949.58199999999999</v>
      </c>
      <c r="AH78" s="32">
        <v>445.70100000000002</v>
      </c>
      <c r="AI78" s="32">
        <v>67.466999999999999</v>
      </c>
      <c r="AJ78" s="32">
        <v>13.355</v>
      </c>
      <c r="AK78" s="32">
        <v>20.65</v>
      </c>
      <c r="AL78" s="32">
        <v>326.57600000000002</v>
      </c>
      <c r="AM78" s="32">
        <v>40.762</v>
      </c>
      <c r="AN78" s="32">
        <v>109.408</v>
      </c>
      <c r="AO78" s="32">
        <v>110.23099999999999</v>
      </c>
      <c r="AP78" s="32">
        <v>48.387</v>
      </c>
      <c r="AQ78" s="32">
        <v>1345.9949999999999</v>
      </c>
      <c r="AR78" s="32">
        <v>453.28899999999999</v>
      </c>
      <c r="AS78" s="32">
        <v>153.78700000000001</v>
      </c>
      <c r="AT78" s="32">
        <v>10.353999999999999</v>
      </c>
      <c r="AU78" s="32">
        <v>59.191000000000003</v>
      </c>
      <c r="AV78" s="32">
        <v>439.42200000000003</v>
      </c>
      <c r="AW78" s="32">
        <v>0</v>
      </c>
      <c r="AX78" s="32">
        <v>291.46600000000001</v>
      </c>
      <c r="AY78" s="32">
        <v>3911.1419999999998</v>
      </c>
      <c r="AZ78" s="32">
        <v>84.188000000000002</v>
      </c>
      <c r="BA78" s="32">
        <v>158.39599999999999</v>
      </c>
      <c r="BB78" s="32">
        <v>128.56299999999999</v>
      </c>
      <c r="BC78" s="32">
        <v>123.075</v>
      </c>
      <c r="BD78" s="32">
        <v>158.52099999999999</v>
      </c>
      <c r="BE78" s="32">
        <v>22.326000000000001</v>
      </c>
      <c r="BF78" s="32">
        <v>230.99700000000001</v>
      </c>
      <c r="BG78" s="32">
        <v>974.64800000000002</v>
      </c>
      <c r="BH78" s="32">
        <v>289.34399999999999</v>
      </c>
      <c r="BI78" s="32">
        <v>168.21799999999999</v>
      </c>
      <c r="BJ78" s="32">
        <v>463.78500000000003</v>
      </c>
      <c r="BK78" s="32">
        <v>75.352999999999994</v>
      </c>
      <c r="BL78" s="32">
        <v>25.975999999999999</v>
      </c>
      <c r="BM78" s="32">
        <v>93.843999999999994</v>
      </c>
      <c r="BN78" s="32">
        <v>3.2919999999999998</v>
      </c>
      <c r="BO78" s="32">
        <v>32.170999999999999</v>
      </c>
      <c r="BP78" s="32">
        <v>0</v>
      </c>
      <c r="BQ78" s="32"/>
      <c r="BR78" s="28">
        <v>13437.04</v>
      </c>
      <c r="BS78" s="30">
        <v>27.962</v>
      </c>
      <c r="BT78" s="29">
        <v>0</v>
      </c>
      <c r="BU78" s="29">
        <v>0</v>
      </c>
      <c r="BV78" s="27">
        <f t="shared" si="10"/>
        <v>27.962</v>
      </c>
      <c r="BW78" s="29">
        <v>803</v>
      </c>
      <c r="BX78" s="29"/>
      <c r="BY78" s="29">
        <v>1E-3</v>
      </c>
      <c r="BZ78" s="27">
        <f t="shared" si="11"/>
        <v>1E-3</v>
      </c>
      <c r="CA78" s="27">
        <f t="shared" si="12"/>
        <v>803.00099999999998</v>
      </c>
      <c r="CB78" s="31"/>
      <c r="CC78" s="30"/>
      <c r="CD78" s="30"/>
      <c r="CE78" s="29"/>
      <c r="CF78" s="28">
        <v>165</v>
      </c>
      <c r="CG78" s="27">
        <f t="shared" si="13"/>
        <v>995.96299999999997</v>
      </c>
      <c r="CH78" s="26">
        <f t="shared" si="14"/>
        <v>14433.003000000001</v>
      </c>
    </row>
    <row r="79" spans="2:86" x14ac:dyDescent="0.2">
      <c r="B79" s="3">
        <v>1</v>
      </c>
      <c r="C79" s="25" t="s">
        <v>39</v>
      </c>
      <c r="D79" s="24" t="s">
        <v>38</v>
      </c>
      <c r="E79" s="32">
        <v>2.7330000000000001</v>
      </c>
      <c r="F79" s="32">
        <v>5.74</v>
      </c>
      <c r="G79" s="32">
        <v>25.045000000000002</v>
      </c>
      <c r="H79" s="32">
        <v>6044.0479999999998</v>
      </c>
      <c r="I79" s="32">
        <v>201.02199999999999</v>
      </c>
      <c r="J79" s="32">
        <v>8.5749999999999993</v>
      </c>
      <c r="K79" s="32">
        <v>44.08</v>
      </c>
      <c r="L79" s="32">
        <v>13.121</v>
      </c>
      <c r="M79" s="32">
        <v>15.006</v>
      </c>
      <c r="N79" s="32"/>
      <c r="O79" s="32"/>
      <c r="P79" s="32">
        <v>166.02199999999999</v>
      </c>
      <c r="Q79" s="32">
        <v>15.877000000000001</v>
      </c>
      <c r="R79" s="32">
        <v>68.210999999999999</v>
      </c>
      <c r="S79" s="32">
        <v>111.46299999999999</v>
      </c>
      <c r="T79" s="32">
        <v>63.570999999999998</v>
      </c>
      <c r="U79" s="32">
        <v>57.369</v>
      </c>
      <c r="V79" s="32">
        <v>53.216999999999999</v>
      </c>
      <c r="W79" s="32">
        <v>43.811</v>
      </c>
      <c r="X79" s="32">
        <v>14.302</v>
      </c>
      <c r="Y79" s="32">
        <v>53.851999999999997</v>
      </c>
      <c r="Z79" s="32">
        <v>27.457999999999998</v>
      </c>
      <c r="AA79" s="32">
        <v>130.92699999999999</v>
      </c>
      <c r="AB79" s="32">
        <v>44.179000000000002</v>
      </c>
      <c r="AC79" s="32">
        <v>2.89</v>
      </c>
      <c r="AD79" s="32">
        <v>79.45</v>
      </c>
      <c r="AE79" s="32">
        <v>147.00700000000001</v>
      </c>
      <c r="AF79" s="32">
        <v>163.88499999999999</v>
      </c>
      <c r="AG79" s="32">
        <v>1066.2360000000001</v>
      </c>
      <c r="AH79" s="32">
        <v>1203</v>
      </c>
      <c r="AI79" s="32">
        <v>372.51100000000002</v>
      </c>
      <c r="AJ79" s="32">
        <v>2341.0940000000001</v>
      </c>
      <c r="AK79" s="32">
        <v>1811.866</v>
      </c>
      <c r="AL79" s="32">
        <v>461.77</v>
      </c>
      <c r="AM79" s="32">
        <v>49.311999999999998</v>
      </c>
      <c r="AN79" s="32">
        <v>299.32900000000001</v>
      </c>
      <c r="AO79" s="32">
        <v>110.599</v>
      </c>
      <c r="AP79" s="32">
        <v>171.61799999999999</v>
      </c>
      <c r="AQ79" s="32">
        <v>180.26300000000001</v>
      </c>
      <c r="AR79" s="32">
        <v>336.04399999999998</v>
      </c>
      <c r="AS79" s="32">
        <v>45.177</v>
      </c>
      <c r="AT79" s="32">
        <v>8.4909999999999997</v>
      </c>
      <c r="AU79" s="32">
        <v>31.913</v>
      </c>
      <c r="AV79" s="32">
        <v>141.749</v>
      </c>
      <c r="AW79" s="32">
        <v>0</v>
      </c>
      <c r="AX79" s="32">
        <v>103.76600000000001</v>
      </c>
      <c r="AY79" s="32">
        <v>287.74900000000002</v>
      </c>
      <c r="AZ79" s="32">
        <v>40.027999999999999</v>
      </c>
      <c r="BA79" s="32">
        <v>42.808</v>
      </c>
      <c r="BB79" s="32">
        <v>28.37</v>
      </c>
      <c r="BC79" s="32">
        <v>105.223</v>
      </c>
      <c r="BD79" s="32">
        <v>31.466000000000001</v>
      </c>
      <c r="BE79" s="32">
        <v>13.917</v>
      </c>
      <c r="BF79" s="32">
        <v>138.839</v>
      </c>
      <c r="BG79" s="32">
        <v>437.12799999999999</v>
      </c>
      <c r="BH79" s="32">
        <v>127.61</v>
      </c>
      <c r="BI79" s="32">
        <v>171.76499999999999</v>
      </c>
      <c r="BJ79" s="32">
        <v>209.51400000000001</v>
      </c>
      <c r="BK79" s="32">
        <v>173.488</v>
      </c>
      <c r="BL79" s="32">
        <v>42.892000000000003</v>
      </c>
      <c r="BM79" s="32">
        <v>132.27600000000001</v>
      </c>
      <c r="BN79" s="32">
        <v>3.3029999999999999</v>
      </c>
      <c r="BO79" s="32">
        <v>24.611000000000001</v>
      </c>
      <c r="BP79" s="32">
        <v>0</v>
      </c>
      <c r="BQ79" s="32"/>
      <c r="BR79" s="28">
        <v>18348.585999999999</v>
      </c>
      <c r="BS79" s="30">
        <v>0</v>
      </c>
      <c r="BT79" s="29">
        <v>0</v>
      </c>
      <c r="BU79" s="29">
        <v>0</v>
      </c>
      <c r="BV79" s="27">
        <f t="shared" si="10"/>
        <v>0</v>
      </c>
      <c r="BW79" s="29">
        <v>0</v>
      </c>
      <c r="BX79" s="29"/>
      <c r="BY79" s="29">
        <v>176.42400000000001</v>
      </c>
      <c r="BZ79" s="27">
        <f t="shared" si="11"/>
        <v>176.42400000000001</v>
      </c>
      <c r="CA79" s="27">
        <f t="shared" si="12"/>
        <v>176.42400000000001</v>
      </c>
      <c r="CB79" s="31"/>
      <c r="CC79" s="30"/>
      <c r="CD79" s="30"/>
      <c r="CE79" s="29"/>
      <c r="CF79" s="28">
        <v>0</v>
      </c>
      <c r="CG79" s="27">
        <f t="shared" si="13"/>
        <v>176.42400000000001</v>
      </c>
      <c r="CH79" s="26">
        <f t="shared" si="14"/>
        <v>18525.009999999998</v>
      </c>
    </row>
    <row r="80" spans="2:86" x14ac:dyDescent="0.2">
      <c r="B80" s="3">
        <v>1</v>
      </c>
      <c r="C80" s="25" t="s">
        <v>37</v>
      </c>
      <c r="D80" s="24" t="s">
        <v>36</v>
      </c>
      <c r="E80" s="32">
        <v>0.502</v>
      </c>
      <c r="F80" s="32">
        <v>0.112</v>
      </c>
      <c r="G80" s="32">
        <v>4.3319999999999999</v>
      </c>
      <c r="H80" s="32">
        <v>901.72199999999998</v>
      </c>
      <c r="I80" s="32">
        <v>45.787999999999997</v>
      </c>
      <c r="J80" s="32">
        <v>6.4829999999999997</v>
      </c>
      <c r="K80" s="32">
        <v>26.52</v>
      </c>
      <c r="L80" s="32">
        <v>0.84799999999999998</v>
      </c>
      <c r="M80" s="32">
        <v>7.9370000000000003</v>
      </c>
      <c r="N80" s="32"/>
      <c r="O80" s="32"/>
      <c r="P80" s="32">
        <v>5.2030000000000003</v>
      </c>
      <c r="Q80" s="32">
        <v>6.9649999999999999</v>
      </c>
      <c r="R80" s="32">
        <v>62.863</v>
      </c>
      <c r="S80" s="32">
        <v>11.553000000000001</v>
      </c>
      <c r="T80" s="32">
        <v>59.52</v>
      </c>
      <c r="U80" s="32">
        <v>8.7789999999999999</v>
      </c>
      <c r="V80" s="32">
        <v>10.366</v>
      </c>
      <c r="W80" s="32">
        <v>31.225999999999999</v>
      </c>
      <c r="X80" s="32">
        <v>5.1100000000000003</v>
      </c>
      <c r="Y80" s="32">
        <v>172.20099999999999</v>
      </c>
      <c r="Z80" s="32">
        <v>7.915</v>
      </c>
      <c r="AA80" s="32">
        <v>52.347000000000001</v>
      </c>
      <c r="AB80" s="32">
        <v>30.117000000000001</v>
      </c>
      <c r="AC80" s="32">
        <v>3.0950000000000002</v>
      </c>
      <c r="AD80" s="32">
        <v>39.316000000000003</v>
      </c>
      <c r="AE80" s="32">
        <v>770.85199999999998</v>
      </c>
      <c r="AF80" s="32">
        <v>9.4570000000000007</v>
      </c>
      <c r="AG80" s="32">
        <v>133.79499999999999</v>
      </c>
      <c r="AH80" s="32">
        <v>161.35400000000001</v>
      </c>
      <c r="AI80" s="32">
        <v>21.997</v>
      </c>
      <c r="AJ80" s="32">
        <v>2.0939999999999999</v>
      </c>
      <c r="AK80" s="32">
        <v>3.2519999999999998</v>
      </c>
      <c r="AL80" s="32">
        <v>83.224999999999994</v>
      </c>
      <c r="AM80" s="32">
        <v>17.207000000000001</v>
      </c>
      <c r="AN80" s="32">
        <v>46.863999999999997</v>
      </c>
      <c r="AO80" s="32">
        <v>30.268000000000001</v>
      </c>
      <c r="AP80" s="32">
        <v>8.4489999999999998</v>
      </c>
      <c r="AQ80" s="32">
        <v>47.432000000000002</v>
      </c>
      <c r="AR80" s="32">
        <v>182.77799999999999</v>
      </c>
      <c r="AS80" s="32">
        <v>51.363999999999997</v>
      </c>
      <c r="AT80" s="32">
        <v>12.282999999999999</v>
      </c>
      <c r="AU80" s="32">
        <v>40.704000000000001</v>
      </c>
      <c r="AV80" s="32">
        <v>69.204999999999998</v>
      </c>
      <c r="AW80" s="32">
        <v>0</v>
      </c>
      <c r="AX80" s="32">
        <v>69.763000000000005</v>
      </c>
      <c r="AY80" s="32">
        <v>139.042</v>
      </c>
      <c r="AZ80" s="32">
        <v>22.347000000000001</v>
      </c>
      <c r="BA80" s="32">
        <v>27.884</v>
      </c>
      <c r="BB80" s="32">
        <v>20.452999999999999</v>
      </c>
      <c r="BC80" s="32">
        <v>68.698999999999998</v>
      </c>
      <c r="BD80" s="32">
        <v>55.765999999999998</v>
      </c>
      <c r="BE80" s="32">
        <v>3.5819999999999999</v>
      </c>
      <c r="BF80" s="32">
        <v>80.242999999999995</v>
      </c>
      <c r="BG80" s="32">
        <v>123.342</v>
      </c>
      <c r="BH80" s="32">
        <v>41.539000000000001</v>
      </c>
      <c r="BI80" s="32">
        <v>44.927999999999997</v>
      </c>
      <c r="BJ80" s="32">
        <v>26.960999999999999</v>
      </c>
      <c r="BK80" s="32">
        <v>9.3040000000000003</v>
      </c>
      <c r="BL80" s="32">
        <v>4.0880000000000001</v>
      </c>
      <c r="BM80" s="32">
        <v>12.641</v>
      </c>
      <c r="BN80" s="32">
        <v>1.038</v>
      </c>
      <c r="BO80" s="32">
        <v>11.565</v>
      </c>
      <c r="BP80" s="32">
        <v>0</v>
      </c>
      <c r="BQ80" s="32"/>
      <c r="BR80" s="28">
        <v>3956.585</v>
      </c>
      <c r="BS80" s="30">
        <v>0</v>
      </c>
      <c r="BT80" s="29">
        <v>0</v>
      </c>
      <c r="BU80" s="29">
        <v>4.4180000000000001</v>
      </c>
      <c r="BV80" s="27">
        <f t="shared" si="10"/>
        <v>4.4180000000000001</v>
      </c>
      <c r="BW80" s="29">
        <v>0</v>
      </c>
      <c r="BX80" s="29"/>
      <c r="BY80" s="29">
        <v>0</v>
      </c>
      <c r="BZ80" s="27">
        <f t="shared" si="11"/>
        <v>0</v>
      </c>
      <c r="CA80" s="27">
        <f t="shared" si="12"/>
        <v>0</v>
      </c>
      <c r="CB80" s="31"/>
      <c r="CC80" s="30"/>
      <c r="CD80" s="30"/>
      <c r="CE80" s="29"/>
      <c r="CF80" s="28">
        <v>0</v>
      </c>
      <c r="CG80" s="27">
        <f t="shared" si="13"/>
        <v>4.4180000000000001</v>
      </c>
      <c r="CH80" s="26">
        <f t="shared" si="14"/>
        <v>3961.0030000000002</v>
      </c>
    </row>
    <row r="81" spans="1:86" x14ac:dyDescent="0.2">
      <c r="B81" s="3">
        <v>1</v>
      </c>
      <c r="C81" s="25" t="s">
        <v>35</v>
      </c>
      <c r="D81" s="24" t="s">
        <v>34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/>
      <c r="O81" s="32"/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  <c r="AG81" s="32">
        <v>0</v>
      </c>
      <c r="AH81" s="32">
        <v>0</v>
      </c>
      <c r="AI81" s="32">
        <v>0</v>
      </c>
      <c r="AJ81" s="32">
        <v>0</v>
      </c>
      <c r="AK81" s="32">
        <v>0</v>
      </c>
      <c r="AL81" s="32">
        <v>0</v>
      </c>
      <c r="AM81" s="32">
        <v>0</v>
      </c>
      <c r="AN81" s="32">
        <v>0</v>
      </c>
      <c r="AO81" s="32">
        <v>0</v>
      </c>
      <c r="AP81" s="32">
        <v>0</v>
      </c>
      <c r="AQ81" s="32">
        <v>0</v>
      </c>
      <c r="AR81" s="32">
        <v>0</v>
      </c>
      <c r="AS81" s="32">
        <v>0</v>
      </c>
      <c r="AT81" s="32">
        <v>0</v>
      </c>
      <c r="AU81" s="32">
        <v>0</v>
      </c>
      <c r="AV81" s="32">
        <v>0</v>
      </c>
      <c r="AW81" s="32">
        <v>0</v>
      </c>
      <c r="AX81" s="32">
        <v>0</v>
      </c>
      <c r="AY81" s="32">
        <v>0</v>
      </c>
      <c r="AZ81" s="32">
        <v>0</v>
      </c>
      <c r="BA81" s="32">
        <v>0</v>
      </c>
      <c r="BB81" s="32">
        <v>0</v>
      </c>
      <c r="BC81" s="32">
        <v>0</v>
      </c>
      <c r="BD81" s="32">
        <v>0</v>
      </c>
      <c r="BE81" s="32">
        <v>0</v>
      </c>
      <c r="BF81" s="32">
        <v>0</v>
      </c>
      <c r="BG81" s="32">
        <v>0</v>
      </c>
      <c r="BH81" s="32">
        <v>0</v>
      </c>
      <c r="BI81" s="32">
        <v>0</v>
      </c>
      <c r="BJ81" s="32">
        <v>0</v>
      </c>
      <c r="BK81" s="32">
        <v>0</v>
      </c>
      <c r="BL81" s="32">
        <v>0</v>
      </c>
      <c r="BM81" s="32">
        <v>0</v>
      </c>
      <c r="BN81" s="32">
        <v>0</v>
      </c>
      <c r="BO81" s="32">
        <v>0</v>
      </c>
      <c r="BP81" s="32">
        <v>0</v>
      </c>
      <c r="BQ81" s="32"/>
      <c r="BR81" s="28">
        <v>0</v>
      </c>
      <c r="BS81" s="30">
        <v>0</v>
      </c>
      <c r="BT81" s="29">
        <v>0</v>
      </c>
      <c r="BU81" s="29">
        <v>0</v>
      </c>
      <c r="BV81" s="27">
        <f t="shared" si="10"/>
        <v>0</v>
      </c>
      <c r="BW81" s="29">
        <v>0</v>
      </c>
      <c r="BX81" s="29"/>
      <c r="BY81" s="29">
        <v>0</v>
      </c>
      <c r="BZ81" s="27">
        <f t="shared" si="11"/>
        <v>0</v>
      </c>
      <c r="CA81" s="27">
        <f t="shared" si="12"/>
        <v>0</v>
      </c>
      <c r="CB81" s="31"/>
      <c r="CC81" s="30"/>
      <c r="CD81" s="30"/>
      <c r="CE81" s="29"/>
      <c r="CF81" s="28">
        <v>0</v>
      </c>
      <c r="CG81" s="27">
        <f t="shared" si="13"/>
        <v>0</v>
      </c>
      <c r="CH81" s="26">
        <f t="shared" si="14"/>
        <v>0</v>
      </c>
    </row>
    <row r="82" spans="1:86" x14ac:dyDescent="0.2">
      <c r="B82" s="3">
        <v>1</v>
      </c>
      <c r="C82" s="25" t="s">
        <v>33</v>
      </c>
      <c r="D82" s="24" t="s">
        <v>32</v>
      </c>
      <c r="E82" s="32">
        <v>5.8010000000000002</v>
      </c>
      <c r="F82" s="32">
        <v>1.2989999999999999</v>
      </c>
      <c r="G82" s="32">
        <v>50.026000000000003</v>
      </c>
      <c r="H82" s="32">
        <v>452.25200000000001</v>
      </c>
      <c r="I82" s="32">
        <v>33.597000000000001</v>
      </c>
      <c r="J82" s="32">
        <v>2.0880000000000001</v>
      </c>
      <c r="K82" s="32">
        <v>7.657</v>
      </c>
      <c r="L82" s="32">
        <v>0.78900000000000003</v>
      </c>
      <c r="M82" s="32">
        <v>1.6240000000000001</v>
      </c>
      <c r="N82" s="32"/>
      <c r="O82" s="32"/>
      <c r="P82" s="32">
        <v>3.806</v>
      </c>
      <c r="Q82" s="32">
        <v>3.1549999999999998</v>
      </c>
      <c r="R82" s="32">
        <v>4.9660000000000002</v>
      </c>
      <c r="S82" s="32">
        <v>49.375999999999998</v>
      </c>
      <c r="T82" s="32">
        <v>9.8829999999999991</v>
      </c>
      <c r="U82" s="32">
        <v>4.5940000000000003</v>
      </c>
      <c r="V82" s="32">
        <v>4.9189999999999996</v>
      </c>
      <c r="W82" s="32">
        <v>7.2389999999999999</v>
      </c>
      <c r="X82" s="32">
        <v>2.7360000000000002</v>
      </c>
      <c r="Y82" s="32">
        <v>4.9640000000000004</v>
      </c>
      <c r="Z82" s="32">
        <v>3.6190000000000002</v>
      </c>
      <c r="AA82" s="32">
        <v>55.316000000000003</v>
      </c>
      <c r="AB82" s="32">
        <v>347.72800000000001</v>
      </c>
      <c r="AC82" s="32">
        <v>35.734000000000002</v>
      </c>
      <c r="AD82" s="32">
        <v>275.42500000000001</v>
      </c>
      <c r="AE82" s="32">
        <v>698.65599999999995</v>
      </c>
      <c r="AF82" s="32">
        <v>109.194</v>
      </c>
      <c r="AG82" s="32">
        <v>1544.7929999999999</v>
      </c>
      <c r="AH82" s="32">
        <v>593.82399999999996</v>
      </c>
      <c r="AI82" s="32">
        <v>122.70099999999999</v>
      </c>
      <c r="AJ82" s="32">
        <v>24.178000000000001</v>
      </c>
      <c r="AK82" s="32">
        <v>37.543999999999997</v>
      </c>
      <c r="AL82" s="32">
        <v>574.19299999999998</v>
      </c>
      <c r="AM82" s="32">
        <v>74.156999999999996</v>
      </c>
      <c r="AN82" s="32">
        <v>199.03899999999999</v>
      </c>
      <c r="AO82" s="32">
        <v>200.19900000000001</v>
      </c>
      <c r="AP82" s="32">
        <v>87.802000000000007</v>
      </c>
      <c r="AQ82" s="32">
        <v>56.337000000000003</v>
      </c>
      <c r="AR82" s="32">
        <v>847.50199999999995</v>
      </c>
      <c r="AS82" s="32">
        <v>279.517</v>
      </c>
      <c r="AT82" s="32">
        <v>18.800999999999998</v>
      </c>
      <c r="AU82" s="32">
        <v>107.664</v>
      </c>
      <c r="AV82" s="32">
        <v>799.03399999999999</v>
      </c>
      <c r="AW82" s="32">
        <v>0</v>
      </c>
      <c r="AX82" s="32">
        <v>530.19799999999998</v>
      </c>
      <c r="AY82" s="32">
        <v>1324.0809999999999</v>
      </c>
      <c r="AZ82" s="32">
        <v>153.00399999999999</v>
      </c>
      <c r="BA82" s="32">
        <v>287.44499999999999</v>
      </c>
      <c r="BB82" s="32">
        <v>233.89099999999999</v>
      </c>
      <c r="BC82" s="32">
        <v>223.86799999999999</v>
      </c>
      <c r="BD82" s="32">
        <v>288.32600000000002</v>
      </c>
      <c r="BE82" s="32">
        <v>40.604999999999997</v>
      </c>
      <c r="BF82" s="32">
        <v>500.32</v>
      </c>
      <c r="BG82" s="32">
        <v>840.59</v>
      </c>
      <c r="BH82" s="32">
        <v>265.12599999999998</v>
      </c>
      <c r="BI82" s="32">
        <v>293.77199999999999</v>
      </c>
      <c r="BJ82" s="32">
        <v>311.298</v>
      </c>
      <c r="BK82" s="32">
        <v>162.68199999999999</v>
      </c>
      <c r="BL82" s="32">
        <v>47.195999999999998</v>
      </c>
      <c r="BM82" s="32">
        <v>145.94900000000001</v>
      </c>
      <c r="BN82" s="32">
        <v>5.9870000000000001</v>
      </c>
      <c r="BO82" s="32">
        <v>58.518999999999998</v>
      </c>
      <c r="BP82" s="32">
        <v>0</v>
      </c>
      <c r="BQ82" s="32"/>
      <c r="BR82" s="28">
        <v>13456.584999999999</v>
      </c>
      <c r="BS82" s="30">
        <v>466.39699999999999</v>
      </c>
      <c r="BT82" s="29">
        <v>0</v>
      </c>
      <c r="BU82" s="29">
        <v>0</v>
      </c>
      <c r="BV82" s="27">
        <f t="shared" si="10"/>
        <v>466.39699999999999</v>
      </c>
      <c r="BW82" s="29">
        <v>0</v>
      </c>
      <c r="BX82" s="29"/>
      <c r="BY82" s="29">
        <v>0</v>
      </c>
      <c r="BZ82" s="27">
        <f t="shared" si="11"/>
        <v>0</v>
      </c>
      <c r="CA82" s="27">
        <f t="shared" si="12"/>
        <v>0</v>
      </c>
      <c r="CB82" s="31"/>
      <c r="CC82" s="30"/>
      <c r="CD82" s="30"/>
      <c r="CE82" s="29"/>
      <c r="CF82" s="28">
        <v>0</v>
      </c>
      <c r="CG82" s="27">
        <f t="shared" si="13"/>
        <v>466.39699999999999</v>
      </c>
      <c r="CH82" s="26">
        <f t="shared" si="14"/>
        <v>13922.982</v>
      </c>
    </row>
    <row r="83" spans="1:86" x14ac:dyDescent="0.2">
      <c r="B83" s="3">
        <v>1</v>
      </c>
      <c r="C83" s="25" t="s">
        <v>31</v>
      </c>
      <c r="D83" s="24" t="s">
        <v>30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/>
      <c r="O83" s="32"/>
      <c r="P83" s="32">
        <v>0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  <c r="AB83" s="32">
        <v>0</v>
      </c>
      <c r="AC83" s="32">
        <v>0</v>
      </c>
      <c r="AD83" s="32">
        <v>0</v>
      </c>
      <c r="AE83" s="32">
        <v>0</v>
      </c>
      <c r="AF83" s="32">
        <v>0</v>
      </c>
      <c r="AG83" s="32">
        <v>0</v>
      </c>
      <c r="AH83" s="32">
        <v>0</v>
      </c>
      <c r="AI83" s="32">
        <v>0</v>
      </c>
      <c r="AJ83" s="32">
        <v>0</v>
      </c>
      <c r="AK83" s="32">
        <v>0</v>
      </c>
      <c r="AL83" s="32">
        <v>0</v>
      </c>
      <c r="AM83" s="32">
        <v>0</v>
      </c>
      <c r="AN83" s="32">
        <v>0</v>
      </c>
      <c r="AO83" s="32">
        <v>0</v>
      </c>
      <c r="AP83" s="32">
        <v>0</v>
      </c>
      <c r="AQ83" s="32">
        <v>0</v>
      </c>
      <c r="AR83" s="32">
        <v>0</v>
      </c>
      <c r="AS83" s="32">
        <v>0</v>
      </c>
      <c r="AT83" s="32">
        <v>0</v>
      </c>
      <c r="AU83" s="32">
        <v>0</v>
      </c>
      <c r="AV83" s="32">
        <v>0</v>
      </c>
      <c r="AW83" s="32">
        <v>0</v>
      </c>
      <c r="AX83" s="32">
        <v>0</v>
      </c>
      <c r="AY83" s="32">
        <v>0</v>
      </c>
      <c r="AZ83" s="32">
        <v>0</v>
      </c>
      <c r="BA83" s="32">
        <v>0</v>
      </c>
      <c r="BB83" s="32">
        <v>0</v>
      </c>
      <c r="BC83" s="32">
        <v>0</v>
      </c>
      <c r="BD83" s="32">
        <v>0</v>
      </c>
      <c r="BE83" s="32">
        <v>0</v>
      </c>
      <c r="BF83" s="32">
        <v>0</v>
      </c>
      <c r="BG83" s="32">
        <v>0</v>
      </c>
      <c r="BH83" s="32">
        <v>0</v>
      </c>
      <c r="BI83" s="32">
        <v>0</v>
      </c>
      <c r="BJ83" s="32">
        <v>0</v>
      </c>
      <c r="BK83" s="32">
        <v>0</v>
      </c>
      <c r="BL83" s="32">
        <v>0</v>
      </c>
      <c r="BM83" s="32">
        <v>0</v>
      </c>
      <c r="BN83" s="32">
        <v>0</v>
      </c>
      <c r="BO83" s="32">
        <v>0</v>
      </c>
      <c r="BP83" s="32">
        <v>0</v>
      </c>
      <c r="BQ83" s="32"/>
      <c r="BR83" s="28">
        <v>0</v>
      </c>
      <c r="BS83" s="30">
        <v>0</v>
      </c>
      <c r="BT83" s="29">
        <v>0</v>
      </c>
      <c r="BU83" s="29">
        <v>0</v>
      </c>
      <c r="BV83" s="27">
        <f t="shared" si="10"/>
        <v>0</v>
      </c>
      <c r="BW83" s="29">
        <v>0</v>
      </c>
      <c r="BX83" s="29"/>
      <c r="BY83" s="29">
        <v>0</v>
      </c>
      <c r="BZ83" s="27">
        <f t="shared" si="11"/>
        <v>0</v>
      </c>
      <c r="CA83" s="27">
        <f t="shared" si="12"/>
        <v>0</v>
      </c>
      <c r="CB83" s="31"/>
      <c r="CC83" s="30"/>
      <c r="CD83" s="30"/>
      <c r="CE83" s="29"/>
      <c r="CF83" s="28">
        <v>0</v>
      </c>
      <c r="CG83" s="27">
        <f t="shared" si="13"/>
        <v>0</v>
      </c>
      <c r="CH83" s="26">
        <f t="shared" si="14"/>
        <v>0</v>
      </c>
    </row>
    <row r="84" spans="1:86" x14ac:dyDescent="0.2">
      <c r="B84" s="3">
        <v>1</v>
      </c>
      <c r="C84" s="25" t="s">
        <v>29</v>
      </c>
      <c r="D84" s="24" t="s">
        <v>28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/>
      <c r="O84" s="32"/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v>0</v>
      </c>
      <c r="AF84" s="32">
        <v>0</v>
      </c>
      <c r="AG84" s="32">
        <v>0</v>
      </c>
      <c r="AH84" s="32">
        <v>0</v>
      </c>
      <c r="AI84" s="32">
        <v>0</v>
      </c>
      <c r="AJ84" s="32">
        <v>0</v>
      </c>
      <c r="AK84" s="32">
        <v>0</v>
      </c>
      <c r="AL84" s="32">
        <v>0</v>
      </c>
      <c r="AM84" s="32">
        <v>0</v>
      </c>
      <c r="AN84" s="32">
        <v>0</v>
      </c>
      <c r="AO84" s="32">
        <v>0</v>
      </c>
      <c r="AP84" s="32">
        <v>0</v>
      </c>
      <c r="AQ84" s="32">
        <v>0</v>
      </c>
      <c r="AR84" s="32">
        <v>0</v>
      </c>
      <c r="AS84" s="32">
        <v>0</v>
      </c>
      <c r="AT84" s="32">
        <v>0</v>
      </c>
      <c r="AU84" s="32">
        <v>0</v>
      </c>
      <c r="AV84" s="32">
        <v>0</v>
      </c>
      <c r="AW84" s="32">
        <v>0</v>
      </c>
      <c r="AX84" s="32">
        <v>0</v>
      </c>
      <c r="AY84" s="32">
        <v>0</v>
      </c>
      <c r="AZ84" s="32">
        <v>0</v>
      </c>
      <c r="BA84" s="32">
        <v>0</v>
      </c>
      <c r="BB84" s="32">
        <v>0</v>
      </c>
      <c r="BC84" s="32">
        <v>0</v>
      </c>
      <c r="BD84" s="32">
        <v>0</v>
      </c>
      <c r="BE84" s="32">
        <v>0</v>
      </c>
      <c r="BF84" s="32">
        <v>0</v>
      </c>
      <c r="BG84" s="32">
        <v>0</v>
      </c>
      <c r="BH84" s="32">
        <v>0</v>
      </c>
      <c r="BI84" s="32">
        <v>0</v>
      </c>
      <c r="BJ84" s="32">
        <v>0</v>
      </c>
      <c r="BK84" s="32">
        <v>0</v>
      </c>
      <c r="BL84" s="32">
        <v>0</v>
      </c>
      <c r="BM84" s="32">
        <v>0</v>
      </c>
      <c r="BN84" s="32">
        <v>0</v>
      </c>
      <c r="BO84" s="32">
        <v>0</v>
      </c>
      <c r="BP84" s="32">
        <v>0</v>
      </c>
      <c r="BQ84" s="32"/>
      <c r="BR84" s="28">
        <v>0</v>
      </c>
      <c r="BS84" s="30">
        <v>0</v>
      </c>
      <c r="BT84" s="29">
        <v>0</v>
      </c>
      <c r="BU84" s="29">
        <v>0</v>
      </c>
      <c r="BV84" s="27">
        <f t="shared" si="10"/>
        <v>0</v>
      </c>
      <c r="BW84" s="29">
        <v>0</v>
      </c>
      <c r="BX84" s="29"/>
      <c r="BY84" s="29">
        <v>0</v>
      </c>
      <c r="BZ84" s="27">
        <f t="shared" si="11"/>
        <v>0</v>
      </c>
      <c r="CA84" s="27">
        <f t="shared" si="12"/>
        <v>0</v>
      </c>
      <c r="CB84" s="31"/>
      <c r="CC84" s="30"/>
      <c r="CD84" s="30"/>
      <c r="CE84" s="29"/>
      <c r="CF84" s="28">
        <v>0</v>
      </c>
      <c r="CG84" s="27">
        <f t="shared" si="13"/>
        <v>0</v>
      </c>
      <c r="CH84" s="26">
        <f t="shared" si="14"/>
        <v>0</v>
      </c>
    </row>
    <row r="85" spans="1:86" x14ac:dyDescent="0.2">
      <c r="B85" s="3">
        <v>1</v>
      </c>
      <c r="C85" s="25" t="s">
        <v>27</v>
      </c>
      <c r="D85" s="24" t="s">
        <v>26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/>
      <c r="O85" s="32"/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2">
        <v>0</v>
      </c>
      <c r="AM85" s="32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2">
        <v>0</v>
      </c>
      <c r="AY85" s="32">
        <v>0</v>
      </c>
      <c r="AZ85" s="32">
        <v>0</v>
      </c>
      <c r="BA85" s="32">
        <v>0</v>
      </c>
      <c r="BB85" s="32">
        <v>0</v>
      </c>
      <c r="BC85" s="32">
        <v>0</v>
      </c>
      <c r="BD85" s="32">
        <v>0</v>
      </c>
      <c r="BE85" s="32">
        <v>0</v>
      </c>
      <c r="BF85" s="32">
        <v>0</v>
      </c>
      <c r="BG85" s="32">
        <v>0</v>
      </c>
      <c r="BH85" s="32">
        <v>0</v>
      </c>
      <c r="BI85" s="32">
        <v>0</v>
      </c>
      <c r="BJ85" s="32">
        <v>0</v>
      </c>
      <c r="BK85" s="32">
        <v>0</v>
      </c>
      <c r="BL85" s="32">
        <v>0</v>
      </c>
      <c r="BM85" s="32">
        <v>0</v>
      </c>
      <c r="BN85" s="32">
        <v>0</v>
      </c>
      <c r="BO85" s="32">
        <v>0</v>
      </c>
      <c r="BP85" s="32">
        <v>0</v>
      </c>
      <c r="BQ85" s="32"/>
      <c r="BR85" s="28">
        <v>0</v>
      </c>
      <c r="BS85" s="30">
        <v>0</v>
      </c>
      <c r="BT85" s="29">
        <v>0</v>
      </c>
      <c r="BU85" s="29">
        <v>0</v>
      </c>
      <c r="BV85" s="27">
        <f t="shared" si="10"/>
        <v>0</v>
      </c>
      <c r="BW85" s="29">
        <v>0</v>
      </c>
      <c r="BX85" s="29"/>
      <c r="BY85" s="29">
        <v>0</v>
      </c>
      <c r="BZ85" s="27">
        <f t="shared" si="11"/>
        <v>0</v>
      </c>
      <c r="CA85" s="27">
        <f t="shared" si="12"/>
        <v>0</v>
      </c>
      <c r="CB85" s="31"/>
      <c r="CC85" s="30"/>
      <c r="CD85" s="30"/>
      <c r="CE85" s="29"/>
      <c r="CF85" s="28">
        <v>0</v>
      </c>
      <c r="CG85" s="27">
        <f t="shared" si="13"/>
        <v>0</v>
      </c>
      <c r="CH85" s="26">
        <f t="shared" si="14"/>
        <v>0</v>
      </c>
    </row>
    <row r="86" spans="1:86" x14ac:dyDescent="0.2">
      <c r="B86" s="3">
        <v>1</v>
      </c>
      <c r="C86" s="25" t="s">
        <v>25</v>
      </c>
      <c r="D86" s="24" t="s">
        <v>24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/>
      <c r="O86" s="32"/>
      <c r="P86" s="32">
        <v>0</v>
      </c>
      <c r="Q86" s="32">
        <v>0</v>
      </c>
      <c r="R86" s="32">
        <v>0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v>0</v>
      </c>
      <c r="AF86" s="32">
        <v>0</v>
      </c>
      <c r="AG86" s="32">
        <v>0</v>
      </c>
      <c r="AH86" s="32">
        <v>0</v>
      </c>
      <c r="AI86" s="32">
        <v>0</v>
      </c>
      <c r="AJ86" s="32">
        <v>0</v>
      </c>
      <c r="AK86" s="32">
        <v>0</v>
      </c>
      <c r="AL86" s="32">
        <v>0</v>
      </c>
      <c r="AM86" s="32">
        <v>0</v>
      </c>
      <c r="AN86" s="32">
        <v>0</v>
      </c>
      <c r="AO86" s="32">
        <v>0</v>
      </c>
      <c r="AP86" s="32">
        <v>0</v>
      </c>
      <c r="AQ86" s="32">
        <v>0</v>
      </c>
      <c r="AR86" s="32">
        <v>0</v>
      </c>
      <c r="AS86" s="32">
        <v>0</v>
      </c>
      <c r="AT86" s="32">
        <v>0</v>
      </c>
      <c r="AU86" s="32">
        <v>0</v>
      </c>
      <c r="AV86" s="32">
        <v>0</v>
      </c>
      <c r="AW86" s="32">
        <v>0</v>
      </c>
      <c r="AX86" s="32">
        <v>0</v>
      </c>
      <c r="AY86" s="32">
        <v>0</v>
      </c>
      <c r="AZ86" s="32">
        <v>0</v>
      </c>
      <c r="BA86" s="32">
        <v>0</v>
      </c>
      <c r="BB86" s="32">
        <v>0</v>
      </c>
      <c r="BC86" s="32">
        <v>0</v>
      </c>
      <c r="BD86" s="32">
        <v>0</v>
      </c>
      <c r="BE86" s="32">
        <v>0</v>
      </c>
      <c r="BF86" s="32">
        <v>0</v>
      </c>
      <c r="BG86" s="32">
        <v>0</v>
      </c>
      <c r="BH86" s="32">
        <v>0</v>
      </c>
      <c r="BI86" s="32">
        <v>0</v>
      </c>
      <c r="BJ86" s="32">
        <v>0</v>
      </c>
      <c r="BK86" s="32">
        <v>0</v>
      </c>
      <c r="BL86" s="32">
        <v>0</v>
      </c>
      <c r="BM86" s="32">
        <v>0</v>
      </c>
      <c r="BN86" s="32">
        <v>0</v>
      </c>
      <c r="BO86" s="32">
        <v>0</v>
      </c>
      <c r="BP86" s="32">
        <v>0</v>
      </c>
      <c r="BQ86" s="32"/>
      <c r="BR86" s="28">
        <v>0</v>
      </c>
      <c r="BS86" s="30">
        <v>0</v>
      </c>
      <c r="BT86" s="29">
        <v>0</v>
      </c>
      <c r="BU86" s="29">
        <v>0</v>
      </c>
      <c r="BV86" s="27">
        <f t="shared" si="10"/>
        <v>0</v>
      </c>
      <c r="BW86" s="29">
        <v>0</v>
      </c>
      <c r="BX86" s="29"/>
      <c r="BY86" s="29">
        <v>0</v>
      </c>
      <c r="BZ86" s="27">
        <f t="shared" si="11"/>
        <v>0</v>
      </c>
      <c r="CA86" s="27">
        <f t="shared" si="12"/>
        <v>0</v>
      </c>
      <c r="CB86" s="31"/>
      <c r="CC86" s="30"/>
      <c r="CD86" s="30"/>
      <c r="CE86" s="29"/>
      <c r="CF86" s="28">
        <v>0</v>
      </c>
      <c r="CG86" s="27">
        <f t="shared" si="13"/>
        <v>0</v>
      </c>
      <c r="CH86" s="26">
        <f t="shared" si="14"/>
        <v>0</v>
      </c>
    </row>
    <row r="87" spans="1:86" x14ac:dyDescent="0.2">
      <c r="B87" s="3">
        <v>1</v>
      </c>
      <c r="C87" s="25" t="s">
        <v>23</v>
      </c>
      <c r="D87" s="24" t="s">
        <v>22</v>
      </c>
      <c r="E87" s="32">
        <v>1.7999999999999999E-2</v>
      </c>
      <c r="F87" s="32">
        <v>1.0999999999999999E-2</v>
      </c>
      <c r="G87" s="32">
        <v>6.4000000000000001E-2</v>
      </c>
      <c r="H87" s="32">
        <v>0.61399999999999999</v>
      </c>
      <c r="I87" s="32">
        <v>0.372</v>
      </c>
      <c r="J87" s="32">
        <v>1.4E-2</v>
      </c>
      <c r="K87" s="32">
        <v>0.122</v>
      </c>
      <c r="L87" s="32">
        <v>4.2999999999999997E-2</v>
      </c>
      <c r="M87" s="32">
        <v>2.1000000000000001E-2</v>
      </c>
      <c r="N87" s="32"/>
      <c r="O87" s="32"/>
      <c r="P87" s="32">
        <v>0.49099999999999999</v>
      </c>
      <c r="Q87" s="32">
        <v>1.6E-2</v>
      </c>
      <c r="R87" s="32">
        <v>8.5999999999999993E-2</v>
      </c>
      <c r="S87" s="32">
        <v>0.41</v>
      </c>
      <c r="T87" s="32">
        <v>9.5000000000000001E-2</v>
      </c>
      <c r="U87" s="32">
        <v>0.219</v>
      </c>
      <c r="V87" s="32">
        <v>0.104</v>
      </c>
      <c r="W87" s="32">
        <v>6.0999999999999999E-2</v>
      </c>
      <c r="X87" s="32">
        <v>2.3E-2</v>
      </c>
      <c r="Y87" s="32">
        <v>9.1999999999999998E-2</v>
      </c>
      <c r="Z87" s="32">
        <v>7.0000000000000007E-2</v>
      </c>
      <c r="AA87" s="32">
        <v>0.16800000000000001</v>
      </c>
      <c r="AB87" s="32">
        <v>0.34</v>
      </c>
      <c r="AC87" s="32">
        <v>3.5999999999999997E-2</v>
      </c>
      <c r="AD87" s="32">
        <v>0.253</v>
      </c>
      <c r="AE87" s="32">
        <v>0.80700000000000005</v>
      </c>
      <c r="AF87" s="32">
        <v>0.51600000000000001</v>
      </c>
      <c r="AG87" s="32">
        <v>1.7</v>
      </c>
      <c r="AH87" s="32">
        <v>0.79200000000000004</v>
      </c>
      <c r="AI87" s="32">
        <v>0.13500000000000001</v>
      </c>
      <c r="AJ87" s="32">
        <v>9.5000000000000001E-2</v>
      </c>
      <c r="AK87" s="32">
        <v>4.8000000000000001E-2</v>
      </c>
      <c r="AL87" s="32">
        <v>1.1359999999999999</v>
      </c>
      <c r="AM87" s="32">
        <v>6.5000000000000002E-2</v>
      </c>
      <c r="AN87" s="32">
        <v>0.18099999999999999</v>
      </c>
      <c r="AO87" s="32">
        <v>0.28499999999999998</v>
      </c>
      <c r="AP87" s="32">
        <v>0.22</v>
      </c>
      <c r="AQ87" s="32">
        <v>8.1000000000000003E-2</v>
      </c>
      <c r="AR87" s="32">
        <v>1.458</v>
      </c>
      <c r="AS87" s="32">
        <v>0.42</v>
      </c>
      <c r="AT87" s="32">
        <v>4.2999999999999997E-2</v>
      </c>
      <c r="AU87" s="32">
        <v>0.108</v>
      </c>
      <c r="AV87" s="32">
        <v>0.95799999999999996</v>
      </c>
      <c r="AW87" s="32">
        <v>0</v>
      </c>
      <c r="AX87" s="32">
        <v>0.50600000000000001</v>
      </c>
      <c r="AY87" s="32">
        <v>1.704</v>
      </c>
      <c r="AZ87" s="32">
        <v>0.23400000000000001</v>
      </c>
      <c r="BA87" s="32">
        <v>0.38200000000000001</v>
      </c>
      <c r="BB87" s="32">
        <v>0.20799999999999999</v>
      </c>
      <c r="BC87" s="32">
        <v>0.224</v>
      </c>
      <c r="BD87" s="32">
        <v>0.29699999999999999</v>
      </c>
      <c r="BE87" s="32">
        <v>4.2000000000000003E-2</v>
      </c>
      <c r="BF87" s="32">
        <v>0.42099999999999999</v>
      </c>
      <c r="BG87" s="32">
        <v>2.278</v>
      </c>
      <c r="BH87" s="32">
        <v>0.70699999999999996</v>
      </c>
      <c r="BI87" s="32">
        <v>0.61199999999999999</v>
      </c>
      <c r="BJ87" s="32">
        <v>1.048</v>
      </c>
      <c r="BK87" s="32">
        <v>2.8929999999999998</v>
      </c>
      <c r="BL87" s="32">
        <v>1.921</v>
      </c>
      <c r="BM87" s="32">
        <v>0.72</v>
      </c>
      <c r="BN87" s="32">
        <v>7.0000000000000001E-3</v>
      </c>
      <c r="BO87" s="32">
        <v>5.7000000000000002E-2</v>
      </c>
      <c r="BP87" s="32">
        <v>0</v>
      </c>
      <c r="BQ87" s="32"/>
      <c r="BR87" s="28">
        <v>27.052</v>
      </c>
      <c r="BS87" s="30">
        <v>3739.9119999999998</v>
      </c>
      <c r="BT87" s="29">
        <v>99.183000000000007</v>
      </c>
      <c r="BU87" s="29">
        <v>7.0000000000000001E-3</v>
      </c>
      <c r="BV87" s="27">
        <f t="shared" si="10"/>
        <v>3839.1019999999999</v>
      </c>
      <c r="BW87" s="29">
        <v>129.589</v>
      </c>
      <c r="BX87" s="29"/>
      <c r="BY87" s="29">
        <v>337.26100000000002</v>
      </c>
      <c r="BZ87" s="27">
        <f t="shared" si="11"/>
        <v>337.26100000000002</v>
      </c>
      <c r="CA87" s="27">
        <f t="shared" si="12"/>
        <v>466.85</v>
      </c>
      <c r="CB87" s="31"/>
      <c r="CC87" s="30"/>
      <c r="CD87" s="30"/>
      <c r="CE87" s="29"/>
      <c r="CF87" s="28">
        <v>0</v>
      </c>
      <c r="CG87" s="27">
        <f t="shared" si="13"/>
        <v>4305.9520000000002</v>
      </c>
      <c r="CH87" s="26">
        <f t="shared" si="14"/>
        <v>4333.0039999999999</v>
      </c>
    </row>
    <row r="88" spans="1:86" x14ac:dyDescent="0.2">
      <c r="B88" s="3">
        <v>1</v>
      </c>
      <c r="C88" s="25" t="s">
        <v>21</v>
      </c>
      <c r="D88" s="24" t="s">
        <v>20</v>
      </c>
      <c r="E88" s="32">
        <v>0.126</v>
      </c>
      <c r="F88" s="32">
        <v>9.5000000000000001E-2</v>
      </c>
      <c r="G88" s="32">
        <v>0.22700000000000001</v>
      </c>
      <c r="H88" s="32">
        <v>3.5289999999999999</v>
      </c>
      <c r="I88" s="32">
        <v>3.4569999999999999</v>
      </c>
      <c r="J88" s="32">
        <v>0.126</v>
      </c>
      <c r="K88" s="32">
        <v>1.163</v>
      </c>
      <c r="L88" s="32">
        <v>0.42</v>
      </c>
      <c r="M88" s="32">
        <v>0.20399999999999999</v>
      </c>
      <c r="N88" s="32"/>
      <c r="O88" s="32"/>
      <c r="P88" s="32">
        <v>4.8890000000000002</v>
      </c>
      <c r="Q88" s="32">
        <v>0.13500000000000001</v>
      </c>
      <c r="R88" s="32">
        <v>0.82899999999999996</v>
      </c>
      <c r="S88" s="32">
        <v>3.7029999999999998</v>
      </c>
      <c r="T88" s="32">
        <v>0.871</v>
      </c>
      <c r="U88" s="32">
        <v>2.157</v>
      </c>
      <c r="V88" s="32">
        <v>0.998</v>
      </c>
      <c r="W88" s="32">
        <v>0.55100000000000005</v>
      </c>
      <c r="X88" s="32">
        <v>0.20599999999999999</v>
      </c>
      <c r="Y88" s="32">
        <v>0.879</v>
      </c>
      <c r="Z88" s="32">
        <v>0.67200000000000004</v>
      </c>
      <c r="AA88" s="32">
        <v>1.2270000000000001</v>
      </c>
      <c r="AB88" s="32">
        <v>0.57699999999999996</v>
      </c>
      <c r="AC88" s="32">
        <v>6.6000000000000003E-2</v>
      </c>
      <c r="AD88" s="32">
        <v>0.28999999999999998</v>
      </c>
      <c r="AE88" s="32">
        <v>2.3959999999999999</v>
      </c>
      <c r="AF88" s="32">
        <v>4.2779999999999996</v>
      </c>
      <c r="AG88" s="32">
        <v>4.4569999999999999</v>
      </c>
      <c r="AH88" s="32">
        <v>3.1120000000000001</v>
      </c>
      <c r="AI88" s="32">
        <v>0.35599999999999998</v>
      </c>
      <c r="AJ88" s="32">
        <v>0.75800000000000001</v>
      </c>
      <c r="AK88" s="32">
        <v>0.183</v>
      </c>
      <c r="AL88" s="32">
        <v>6.83</v>
      </c>
      <c r="AM88" s="32">
        <v>4.7E-2</v>
      </c>
      <c r="AN88" s="32">
        <v>0.186</v>
      </c>
      <c r="AO88" s="32">
        <v>1.226</v>
      </c>
      <c r="AP88" s="32">
        <v>1.4890000000000001</v>
      </c>
      <c r="AQ88" s="32">
        <v>0.35199999999999998</v>
      </c>
      <c r="AR88" s="32">
        <v>7.9290000000000003</v>
      </c>
      <c r="AS88" s="32">
        <v>1.9330000000000001</v>
      </c>
      <c r="AT88" s="32">
        <v>0.28299999999999997</v>
      </c>
      <c r="AU88" s="32">
        <v>0.21</v>
      </c>
      <c r="AV88" s="32">
        <v>3.097</v>
      </c>
      <c r="AW88" s="32">
        <v>0</v>
      </c>
      <c r="AX88" s="32">
        <v>0.77</v>
      </c>
      <c r="AY88" s="32">
        <v>6.2990000000000004</v>
      </c>
      <c r="AZ88" s="32">
        <v>1.105</v>
      </c>
      <c r="BA88" s="32">
        <v>1.4950000000000001</v>
      </c>
      <c r="BB88" s="32">
        <v>0.183</v>
      </c>
      <c r="BC88" s="32">
        <v>0.41699999999999998</v>
      </c>
      <c r="BD88" s="32">
        <v>0.63600000000000001</v>
      </c>
      <c r="BE88" s="32">
        <v>9.7000000000000003E-2</v>
      </c>
      <c r="BF88" s="32">
        <v>0.81</v>
      </c>
      <c r="BG88" s="32">
        <v>17.027000000000001</v>
      </c>
      <c r="BH88" s="32">
        <v>5.6929999999999996</v>
      </c>
      <c r="BI88" s="32">
        <v>4.3140000000000001</v>
      </c>
      <c r="BJ88" s="32">
        <v>7.9580000000000002</v>
      </c>
      <c r="BK88" s="32">
        <v>3.5139999999999998</v>
      </c>
      <c r="BL88" s="32">
        <v>52.524999999999999</v>
      </c>
      <c r="BM88" s="32">
        <v>6.0289999999999999</v>
      </c>
      <c r="BN88" s="32">
        <v>2.4E-2</v>
      </c>
      <c r="BO88" s="32">
        <v>8.7999999999999995E-2</v>
      </c>
      <c r="BP88" s="32">
        <v>0</v>
      </c>
      <c r="BQ88" s="32"/>
      <c r="BR88" s="28">
        <v>175.50299999999999</v>
      </c>
      <c r="BS88" s="30">
        <v>714.49599999999998</v>
      </c>
      <c r="BT88" s="29">
        <v>0</v>
      </c>
      <c r="BU88" s="29">
        <v>0</v>
      </c>
      <c r="BV88" s="27">
        <f t="shared" si="10"/>
        <v>714.49599999999998</v>
      </c>
      <c r="BW88" s="29">
        <v>0</v>
      </c>
      <c r="BX88" s="29"/>
      <c r="BY88" s="29">
        <v>-1E-3</v>
      </c>
      <c r="BZ88" s="27">
        <f t="shared" si="11"/>
        <v>-1E-3</v>
      </c>
      <c r="CA88" s="27">
        <f t="shared" si="12"/>
        <v>-1E-3</v>
      </c>
      <c r="CB88" s="31"/>
      <c r="CC88" s="30"/>
      <c r="CD88" s="30"/>
      <c r="CE88" s="29"/>
      <c r="CF88" s="28">
        <v>0</v>
      </c>
      <c r="CG88" s="27">
        <f t="shared" si="13"/>
        <v>714.495</v>
      </c>
      <c r="CH88" s="26">
        <f t="shared" si="14"/>
        <v>889.99800000000005</v>
      </c>
    </row>
    <row r="89" spans="1:86" x14ac:dyDescent="0.2">
      <c r="B89" s="3">
        <v>1</v>
      </c>
      <c r="C89" s="25" t="s">
        <v>19</v>
      </c>
      <c r="D89" s="24" t="s">
        <v>18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/>
      <c r="O89" s="32"/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2">
        <v>0</v>
      </c>
      <c r="AG89" s="32">
        <v>0</v>
      </c>
      <c r="AH89" s="32">
        <v>0</v>
      </c>
      <c r="AI89" s="32">
        <v>0</v>
      </c>
      <c r="AJ89" s="32">
        <v>0</v>
      </c>
      <c r="AK89" s="32">
        <v>0</v>
      </c>
      <c r="AL89" s="32">
        <v>0</v>
      </c>
      <c r="AM89" s="32">
        <v>0</v>
      </c>
      <c r="AN89" s="32">
        <v>0</v>
      </c>
      <c r="AO89" s="32">
        <v>0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0</v>
      </c>
      <c r="AV89" s="32">
        <v>0</v>
      </c>
      <c r="AW89" s="32">
        <v>0</v>
      </c>
      <c r="AX89" s="32">
        <v>0</v>
      </c>
      <c r="AY89" s="32">
        <v>0</v>
      </c>
      <c r="AZ89" s="32">
        <v>0</v>
      </c>
      <c r="BA89" s="32">
        <v>0</v>
      </c>
      <c r="BB89" s="32">
        <v>0</v>
      </c>
      <c r="BC89" s="32">
        <v>0</v>
      </c>
      <c r="BD89" s="32">
        <v>0</v>
      </c>
      <c r="BE89" s="32">
        <v>0</v>
      </c>
      <c r="BF89" s="32">
        <v>0</v>
      </c>
      <c r="BG89" s="32">
        <v>0</v>
      </c>
      <c r="BH89" s="32">
        <v>0</v>
      </c>
      <c r="BI89" s="32">
        <v>0</v>
      </c>
      <c r="BJ89" s="32">
        <v>0</v>
      </c>
      <c r="BK89" s="32">
        <v>0</v>
      </c>
      <c r="BL89" s="32">
        <v>0</v>
      </c>
      <c r="BM89" s="32">
        <v>0</v>
      </c>
      <c r="BN89" s="32">
        <v>0</v>
      </c>
      <c r="BO89" s="32">
        <v>0</v>
      </c>
      <c r="BP89" s="32">
        <v>0</v>
      </c>
      <c r="BQ89" s="32"/>
      <c r="BR89" s="28">
        <v>0</v>
      </c>
      <c r="BS89" s="30">
        <v>0</v>
      </c>
      <c r="BT89" s="29">
        <v>0</v>
      </c>
      <c r="BU89" s="29">
        <v>0</v>
      </c>
      <c r="BV89" s="27">
        <f t="shared" si="10"/>
        <v>0</v>
      </c>
      <c r="BW89" s="29">
        <v>0</v>
      </c>
      <c r="BX89" s="29"/>
      <c r="BY89" s="29">
        <v>0</v>
      </c>
      <c r="BZ89" s="27">
        <f t="shared" si="11"/>
        <v>0</v>
      </c>
      <c r="CA89" s="27">
        <f t="shared" si="12"/>
        <v>0</v>
      </c>
      <c r="CB89" s="31"/>
      <c r="CC89" s="30"/>
      <c r="CD89" s="30"/>
      <c r="CE89" s="29"/>
      <c r="CF89" s="28">
        <v>0</v>
      </c>
      <c r="CG89" s="27">
        <f t="shared" si="13"/>
        <v>0</v>
      </c>
      <c r="CH89" s="26">
        <f t="shared" si="14"/>
        <v>0</v>
      </c>
    </row>
    <row r="90" spans="1:86" x14ac:dyDescent="0.2">
      <c r="B90" s="3">
        <v>1</v>
      </c>
      <c r="C90" s="25" t="s">
        <v>17</v>
      </c>
      <c r="D90" s="24" t="s">
        <v>16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/>
      <c r="O90" s="32"/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  <c r="Z90" s="32">
        <v>0</v>
      </c>
      <c r="AA90" s="32">
        <v>0</v>
      </c>
      <c r="AB90" s="32">
        <v>0</v>
      </c>
      <c r="AC90" s="32">
        <v>0</v>
      </c>
      <c r="AD90" s="32">
        <v>0</v>
      </c>
      <c r="AE90" s="32">
        <v>0</v>
      </c>
      <c r="AF90" s="32">
        <v>0</v>
      </c>
      <c r="AG90" s="32">
        <v>0</v>
      </c>
      <c r="AH90" s="32">
        <v>0</v>
      </c>
      <c r="AI90" s="32">
        <v>0</v>
      </c>
      <c r="AJ90" s="32">
        <v>0</v>
      </c>
      <c r="AK90" s="32">
        <v>0</v>
      </c>
      <c r="AL90" s="32">
        <v>0</v>
      </c>
      <c r="AM90" s="32">
        <v>0</v>
      </c>
      <c r="AN90" s="32">
        <v>0</v>
      </c>
      <c r="AO90" s="32">
        <v>0</v>
      </c>
      <c r="AP90" s="32">
        <v>0</v>
      </c>
      <c r="AQ90" s="32">
        <v>0</v>
      </c>
      <c r="AR90" s="32">
        <v>0</v>
      </c>
      <c r="AS90" s="32">
        <v>0</v>
      </c>
      <c r="AT90" s="32">
        <v>0</v>
      </c>
      <c r="AU90" s="32">
        <v>0</v>
      </c>
      <c r="AV90" s="32">
        <v>0</v>
      </c>
      <c r="AW90" s="32">
        <v>0</v>
      </c>
      <c r="AX90" s="32">
        <v>0</v>
      </c>
      <c r="AY90" s="32">
        <v>0</v>
      </c>
      <c r="AZ90" s="32">
        <v>0</v>
      </c>
      <c r="BA90" s="32">
        <v>0</v>
      </c>
      <c r="BB90" s="32">
        <v>0</v>
      </c>
      <c r="BC90" s="32">
        <v>0</v>
      </c>
      <c r="BD90" s="32">
        <v>0</v>
      </c>
      <c r="BE90" s="32">
        <v>0</v>
      </c>
      <c r="BF90" s="32">
        <v>0</v>
      </c>
      <c r="BG90" s="32">
        <v>0</v>
      </c>
      <c r="BH90" s="32">
        <v>0</v>
      </c>
      <c r="BI90" s="32">
        <v>0</v>
      </c>
      <c r="BJ90" s="32">
        <v>0</v>
      </c>
      <c r="BK90" s="32">
        <v>0</v>
      </c>
      <c r="BL90" s="32">
        <v>0</v>
      </c>
      <c r="BM90" s="32">
        <v>0</v>
      </c>
      <c r="BN90" s="32">
        <v>0</v>
      </c>
      <c r="BO90" s="32">
        <v>0</v>
      </c>
      <c r="BP90" s="32">
        <v>0</v>
      </c>
      <c r="BQ90" s="32"/>
      <c r="BR90" s="28">
        <v>0</v>
      </c>
      <c r="BS90" s="30">
        <v>0</v>
      </c>
      <c r="BT90" s="29">
        <v>0</v>
      </c>
      <c r="BU90" s="29">
        <v>0</v>
      </c>
      <c r="BV90" s="27">
        <f t="shared" si="10"/>
        <v>0</v>
      </c>
      <c r="BW90" s="29">
        <v>0</v>
      </c>
      <c r="BX90" s="29"/>
      <c r="BY90" s="29">
        <v>0</v>
      </c>
      <c r="BZ90" s="27">
        <f t="shared" si="11"/>
        <v>0</v>
      </c>
      <c r="CA90" s="27">
        <f t="shared" si="12"/>
        <v>0</v>
      </c>
      <c r="CB90" s="31"/>
      <c r="CC90" s="30"/>
      <c r="CD90" s="30"/>
      <c r="CE90" s="29"/>
      <c r="CF90" s="28">
        <v>0</v>
      </c>
      <c r="CG90" s="27">
        <f t="shared" si="13"/>
        <v>0</v>
      </c>
      <c r="CH90" s="26">
        <f t="shared" si="14"/>
        <v>0</v>
      </c>
    </row>
    <row r="91" spans="1:86" x14ac:dyDescent="0.2">
      <c r="B91" s="3">
        <v>1</v>
      </c>
      <c r="C91" s="25" t="s">
        <v>15</v>
      </c>
      <c r="D91" s="24" t="s">
        <v>14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/>
      <c r="O91" s="32"/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0</v>
      </c>
      <c r="AF91" s="32">
        <v>0</v>
      </c>
      <c r="AG91" s="32">
        <v>0</v>
      </c>
      <c r="AH91" s="32">
        <v>0</v>
      </c>
      <c r="AI91" s="32">
        <v>0</v>
      </c>
      <c r="AJ91" s="32">
        <v>0</v>
      </c>
      <c r="AK91" s="32">
        <v>0</v>
      </c>
      <c r="AL91" s="32">
        <v>0</v>
      </c>
      <c r="AM91" s="32">
        <v>0</v>
      </c>
      <c r="AN91" s="32">
        <v>0</v>
      </c>
      <c r="AO91" s="32">
        <v>0</v>
      </c>
      <c r="AP91" s="32">
        <v>0</v>
      </c>
      <c r="AQ91" s="32">
        <v>0</v>
      </c>
      <c r="AR91" s="32">
        <v>0</v>
      </c>
      <c r="AS91" s="32">
        <v>0</v>
      </c>
      <c r="AT91" s="32">
        <v>0</v>
      </c>
      <c r="AU91" s="32">
        <v>0</v>
      </c>
      <c r="AV91" s="32">
        <v>0</v>
      </c>
      <c r="AW91" s="32">
        <v>0</v>
      </c>
      <c r="AX91" s="32">
        <v>0</v>
      </c>
      <c r="AY91" s="32">
        <v>0</v>
      </c>
      <c r="AZ91" s="32">
        <v>0</v>
      </c>
      <c r="BA91" s="32">
        <v>0</v>
      </c>
      <c r="BB91" s="32">
        <v>0</v>
      </c>
      <c r="BC91" s="32">
        <v>0</v>
      </c>
      <c r="BD91" s="32">
        <v>0</v>
      </c>
      <c r="BE91" s="32">
        <v>0</v>
      </c>
      <c r="BF91" s="32">
        <v>0</v>
      </c>
      <c r="BG91" s="32">
        <v>0</v>
      </c>
      <c r="BH91" s="32">
        <v>0</v>
      </c>
      <c r="BI91" s="32">
        <v>0</v>
      </c>
      <c r="BJ91" s="32">
        <v>0</v>
      </c>
      <c r="BK91" s="32">
        <v>0</v>
      </c>
      <c r="BL91" s="32">
        <v>0</v>
      </c>
      <c r="BM91" s="32">
        <v>0</v>
      </c>
      <c r="BN91" s="32">
        <v>0</v>
      </c>
      <c r="BO91" s="32">
        <v>0</v>
      </c>
      <c r="BP91" s="32">
        <v>0</v>
      </c>
      <c r="BQ91" s="32"/>
      <c r="BR91" s="28">
        <v>0</v>
      </c>
      <c r="BS91" s="30">
        <v>136</v>
      </c>
      <c r="BT91" s="29">
        <v>0</v>
      </c>
      <c r="BU91" s="29">
        <v>0</v>
      </c>
      <c r="BV91" s="27">
        <f t="shared" si="10"/>
        <v>136</v>
      </c>
      <c r="BW91" s="29">
        <v>0</v>
      </c>
      <c r="BX91" s="29"/>
      <c r="BY91" s="29">
        <v>0</v>
      </c>
      <c r="BZ91" s="27">
        <f t="shared" si="11"/>
        <v>0</v>
      </c>
      <c r="CA91" s="27">
        <f t="shared" si="12"/>
        <v>0</v>
      </c>
      <c r="CB91" s="31"/>
      <c r="CC91" s="30"/>
      <c r="CD91" s="30"/>
      <c r="CE91" s="29"/>
      <c r="CF91" s="28">
        <v>0</v>
      </c>
      <c r="CG91" s="27">
        <f t="shared" si="13"/>
        <v>136</v>
      </c>
      <c r="CH91" s="26">
        <f t="shared" si="14"/>
        <v>136</v>
      </c>
    </row>
    <row r="92" spans="1:86" x14ac:dyDescent="0.2">
      <c r="B92" s="3">
        <v>1</v>
      </c>
      <c r="C92" s="25" t="s">
        <v>13</v>
      </c>
      <c r="D92" s="24" t="s">
        <v>12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/>
      <c r="O92" s="32"/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2">
        <v>0</v>
      </c>
      <c r="AK92" s="32">
        <v>0</v>
      </c>
      <c r="AL92" s="32">
        <v>0</v>
      </c>
      <c r="AM92" s="32">
        <v>0</v>
      </c>
      <c r="AN92" s="32">
        <v>0</v>
      </c>
      <c r="AO92" s="32">
        <v>0</v>
      </c>
      <c r="AP92" s="32">
        <v>0</v>
      </c>
      <c r="AQ92" s="32">
        <v>0</v>
      </c>
      <c r="AR92" s="32">
        <v>0</v>
      </c>
      <c r="AS92" s="32">
        <v>0</v>
      </c>
      <c r="AT92" s="32">
        <v>0</v>
      </c>
      <c r="AU92" s="32">
        <v>0</v>
      </c>
      <c r="AV92" s="32">
        <v>0</v>
      </c>
      <c r="AW92" s="32">
        <v>0</v>
      </c>
      <c r="AX92" s="32">
        <v>0</v>
      </c>
      <c r="AY92" s="32">
        <v>0</v>
      </c>
      <c r="AZ92" s="32">
        <v>0</v>
      </c>
      <c r="BA92" s="32">
        <v>0</v>
      </c>
      <c r="BB92" s="32">
        <v>0</v>
      </c>
      <c r="BC92" s="32">
        <v>0</v>
      </c>
      <c r="BD92" s="32">
        <v>0</v>
      </c>
      <c r="BE92" s="32">
        <v>0</v>
      </c>
      <c r="BF92" s="32">
        <v>0</v>
      </c>
      <c r="BG92" s="32">
        <v>0</v>
      </c>
      <c r="BH92" s="32">
        <v>0</v>
      </c>
      <c r="BI92" s="32">
        <v>0</v>
      </c>
      <c r="BJ92" s="32">
        <v>0</v>
      </c>
      <c r="BK92" s="32">
        <v>0</v>
      </c>
      <c r="BL92" s="32">
        <v>0</v>
      </c>
      <c r="BM92" s="32">
        <v>0</v>
      </c>
      <c r="BN92" s="32">
        <v>0</v>
      </c>
      <c r="BO92" s="32">
        <v>0</v>
      </c>
      <c r="BP92" s="32">
        <v>0</v>
      </c>
      <c r="BQ92" s="32"/>
      <c r="BR92" s="28">
        <v>0</v>
      </c>
      <c r="BS92" s="30">
        <v>0</v>
      </c>
      <c r="BT92" s="29">
        <v>0</v>
      </c>
      <c r="BU92" s="29">
        <v>0</v>
      </c>
      <c r="BV92" s="27">
        <f t="shared" si="10"/>
        <v>0</v>
      </c>
      <c r="BW92" s="29">
        <v>0</v>
      </c>
      <c r="BX92" s="29"/>
      <c r="BY92" s="29">
        <v>0</v>
      </c>
      <c r="BZ92" s="27">
        <f t="shared" si="11"/>
        <v>0</v>
      </c>
      <c r="CA92" s="27">
        <f t="shared" si="12"/>
        <v>0</v>
      </c>
      <c r="CB92" s="31"/>
      <c r="CC92" s="30"/>
      <c r="CD92" s="30"/>
      <c r="CE92" s="29"/>
      <c r="CF92" s="28">
        <v>0</v>
      </c>
      <c r="CG92" s="27">
        <f t="shared" si="13"/>
        <v>0</v>
      </c>
      <c r="CH92" s="26">
        <f t="shared" si="14"/>
        <v>0</v>
      </c>
    </row>
    <row r="93" spans="1:86" x14ac:dyDescent="0.2">
      <c r="B93" s="3">
        <v>1</v>
      </c>
      <c r="C93" s="25" t="s">
        <v>11</v>
      </c>
      <c r="D93" s="24" t="s">
        <v>10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2"/>
      <c r="BS93" s="19"/>
      <c r="BT93" s="18"/>
      <c r="BU93" s="18"/>
      <c r="BV93" s="21"/>
      <c r="BW93" s="18"/>
      <c r="BX93" s="18"/>
      <c r="BY93" s="18"/>
      <c r="BZ93" s="21"/>
      <c r="CA93" s="21"/>
      <c r="CB93" s="20"/>
      <c r="CC93" s="19"/>
      <c r="CD93" s="19"/>
      <c r="CE93" s="18"/>
      <c r="CF93" s="17"/>
      <c r="CG93" s="16"/>
      <c r="CH93" s="15"/>
    </row>
    <row r="94" spans="1:86" x14ac:dyDescent="0.2">
      <c r="A94" s="14"/>
      <c r="B94" s="3">
        <v>1</v>
      </c>
      <c r="C94" s="13" t="s">
        <v>9</v>
      </c>
      <c r="D94" s="12" t="s">
        <v>8</v>
      </c>
      <c r="E94" s="8">
        <v>7864.8959999999997</v>
      </c>
      <c r="F94" s="8">
        <v>496.14800000000002</v>
      </c>
      <c r="G94" s="8">
        <v>15073.999</v>
      </c>
      <c r="H94" s="8">
        <v>58394.957000000002</v>
      </c>
      <c r="I94" s="8">
        <v>53651.88</v>
      </c>
      <c r="J94" s="8">
        <v>2518.3850000000002</v>
      </c>
      <c r="K94" s="8">
        <v>6674.6390000000001</v>
      </c>
      <c r="L94" s="8">
        <v>6818.9129999999996</v>
      </c>
      <c r="M94" s="8">
        <v>1064.991</v>
      </c>
      <c r="N94" s="8"/>
      <c r="O94" s="8"/>
      <c r="P94" s="8">
        <v>53084.347000000002</v>
      </c>
      <c r="Q94" s="8">
        <v>6390.97</v>
      </c>
      <c r="R94" s="8">
        <v>12208.091</v>
      </c>
      <c r="S94" s="8">
        <v>37020.718999999997</v>
      </c>
      <c r="T94" s="8">
        <v>16820.289000000001</v>
      </c>
      <c r="U94" s="8">
        <v>9589.107</v>
      </c>
      <c r="V94" s="8">
        <v>10037.882</v>
      </c>
      <c r="W94" s="8">
        <v>18093.167000000001</v>
      </c>
      <c r="X94" s="8">
        <v>4024.9409999999998</v>
      </c>
      <c r="Y94" s="8">
        <v>9275.8559999999998</v>
      </c>
      <c r="Z94" s="8">
        <v>5395.848</v>
      </c>
      <c r="AA94" s="8">
        <v>12471.343000000001</v>
      </c>
      <c r="AB94" s="8">
        <v>5732.02</v>
      </c>
      <c r="AC94" s="8">
        <v>1103.422</v>
      </c>
      <c r="AD94" s="8">
        <v>12147.018</v>
      </c>
      <c r="AE94" s="8">
        <v>92225.543999999994</v>
      </c>
      <c r="AF94" s="8">
        <v>16955.021000000001</v>
      </c>
      <c r="AG94" s="8">
        <v>23816.959999999999</v>
      </c>
      <c r="AH94" s="8">
        <v>15586.468999999999</v>
      </c>
      <c r="AI94" s="8">
        <v>17372.11</v>
      </c>
      <c r="AJ94" s="8">
        <v>110224.364</v>
      </c>
      <c r="AK94" s="8">
        <v>19328.386999999999</v>
      </c>
      <c r="AL94" s="8">
        <v>22903.31</v>
      </c>
      <c r="AM94" s="8">
        <v>2209.931</v>
      </c>
      <c r="AN94" s="8">
        <v>10247.593999999999</v>
      </c>
      <c r="AO94" s="8">
        <v>4660.2439999999997</v>
      </c>
      <c r="AP94" s="8">
        <v>4363.8649999999998</v>
      </c>
      <c r="AQ94" s="8">
        <v>5780.2359999999999</v>
      </c>
      <c r="AR94" s="8">
        <v>19322.749</v>
      </c>
      <c r="AS94" s="8">
        <v>7549.6379999999999</v>
      </c>
      <c r="AT94" s="8">
        <v>1512.26</v>
      </c>
      <c r="AU94" s="8">
        <v>2429.1999999999998</v>
      </c>
      <c r="AV94" s="8">
        <v>11649.915999999999</v>
      </c>
      <c r="AW94" s="8">
        <v>5002.9120000000003</v>
      </c>
      <c r="AX94" s="8">
        <v>5819.2510000000002</v>
      </c>
      <c r="AY94" s="8">
        <v>20723.968000000001</v>
      </c>
      <c r="AZ94" s="8">
        <v>3077.6</v>
      </c>
      <c r="BA94" s="8">
        <v>5776.57</v>
      </c>
      <c r="BB94" s="8">
        <v>4824</v>
      </c>
      <c r="BC94" s="8">
        <v>8706.9069999999992</v>
      </c>
      <c r="BD94" s="8">
        <v>2601.0059999999999</v>
      </c>
      <c r="BE94" s="8">
        <v>6298.6130000000003</v>
      </c>
      <c r="BF94" s="8">
        <v>10459.082</v>
      </c>
      <c r="BG94" s="8">
        <v>31962.731</v>
      </c>
      <c r="BH94" s="8">
        <v>6969.6880000000001</v>
      </c>
      <c r="BI94" s="8">
        <v>23304.955000000002</v>
      </c>
      <c r="BJ94" s="8">
        <v>11365.951999999999</v>
      </c>
      <c r="BK94" s="8">
        <v>5892.4930000000004</v>
      </c>
      <c r="BL94" s="8">
        <v>2028.183</v>
      </c>
      <c r="BM94" s="8">
        <v>4829.8720000000003</v>
      </c>
      <c r="BN94" s="8">
        <v>649.76199999999994</v>
      </c>
      <c r="BO94" s="8">
        <v>2517.39</v>
      </c>
      <c r="BP94" s="8">
        <v>0</v>
      </c>
      <c r="BQ94" s="8"/>
      <c r="BR94" s="7">
        <v>916902.56099999999</v>
      </c>
      <c r="BS94" s="11">
        <v>440874.30599999998</v>
      </c>
      <c r="BT94" s="8">
        <v>99.183000000000007</v>
      </c>
      <c r="BU94" s="8">
        <v>6550.3019999999997</v>
      </c>
      <c r="BV94" s="8">
        <f>SUM(BS94:BU94)</f>
        <v>447523.79100000003</v>
      </c>
      <c r="BW94" s="8">
        <v>193216.16200000001</v>
      </c>
      <c r="BX94" s="8"/>
      <c r="BY94" s="8">
        <v>-32135.641</v>
      </c>
      <c r="BZ94" s="8">
        <f>BX94+BY94</f>
        <v>-32135.641</v>
      </c>
      <c r="CA94" s="8">
        <f>BW94+BZ94</f>
        <v>161080.52100000001</v>
      </c>
      <c r="CB94" s="10"/>
      <c r="CC94" s="9"/>
      <c r="CD94" s="9"/>
      <c r="CE94" s="8"/>
      <c r="CF94" s="7">
        <v>28664.010999999999</v>
      </c>
      <c r="CG94" s="6">
        <f>BV94+CA94+CF94</f>
        <v>637268.32300000009</v>
      </c>
      <c r="CH94" s="5">
        <f>BR94+CG94</f>
        <v>1554170.8840000001</v>
      </c>
    </row>
    <row r="125" spans="1:2" x14ac:dyDescent="0.2">
      <c r="A125" s="4" t="s">
        <v>7</v>
      </c>
      <c r="B125" s="4" t="s">
        <v>6</v>
      </c>
    </row>
    <row r="126" spans="1:2" x14ac:dyDescent="0.2">
      <c r="A126" s="3">
        <v>1900</v>
      </c>
      <c r="B126" s="2" t="s">
        <v>5</v>
      </c>
    </row>
    <row r="127" spans="1:2" x14ac:dyDescent="0.2">
      <c r="A127" s="3">
        <v>1950</v>
      </c>
      <c r="B127" s="2" t="s">
        <v>4</v>
      </c>
    </row>
    <row r="136" spans="1:2" x14ac:dyDescent="0.2">
      <c r="A136" s="1" t="s">
        <v>3</v>
      </c>
      <c r="B136" s="2" t="s">
        <v>2</v>
      </c>
    </row>
    <row r="137" spans="1:2" x14ac:dyDescent="0.2">
      <c r="A137" s="1" t="s">
        <v>1</v>
      </c>
      <c r="B137" s="2" t="s">
        <v>0</v>
      </c>
    </row>
  </sheetData>
  <mergeCells count="34">
    <mergeCell ref="A22:B22"/>
    <mergeCell ref="A24:A25"/>
    <mergeCell ref="B24:B25"/>
    <mergeCell ref="C24:D24"/>
    <mergeCell ref="C25:D25"/>
    <mergeCell ref="CB26:CF26"/>
    <mergeCell ref="CG26:CG27"/>
    <mergeCell ref="CH26:CH27"/>
    <mergeCell ref="C27:D27"/>
    <mergeCell ref="C28:D28"/>
    <mergeCell ref="BS26:CA26"/>
    <mergeCell ref="E17:E21"/>
    <mergeCell ref="F17:N17"/>
    <mergeCell ref="F18:N18"/>
    <mergeCell ref="F19:N19"/>
    <mergeCell ref="F20:N20"/>
    <mergeCell ref="F21:N21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11:N11"/>
    <mergeCell ref="F12:N12"/>
  </mergeCells>
  <dataValidations count="2">
    <dataValidation type="list" allowBlank="1" showInputMessage="1" showErrorMessage="1" prompt="V Current Prices_x000a_Y Previous Year Prices" sqref="B6" xr:uid="{0FD70AA3-E8CF-44CB-B4F4-1722EB19FD05}">
      <formula1>$A$136:$A$137</formula1>
    </dataValidation>
    <dataValidation type="list" allowBlank="1" showInputMessage="1" showErrorMessage="1" promptTitle="Please select:" prompt="1900 product*product_x000a_1950 industry*industry" sqref="I15" xr:uid="{70618EEC-A9C4-4EB7-BECE-07A5C1C03E54}">
      <formula1>$A$126:$A$127</formula1>
    </dataValidation>
  </dataValidations>
  <pageMargins left="0.75" right="0.75" top="1" bottom="1" header="0.4921259845" footer="0.4921259845"/>
  <pageSetup paperSize="281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1950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2025-01-29T13:04:16Z</dcterms:created>
  <dcterms:modified xsi:type="dcterms:W3CDTF">2025-01-29T13:08:54Z</dcterms:modified>
</cp:coreProperties>
</file>