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S:\Organisasjon\A300\S360\Oppdrag\Kommuner\Oslo kommune\24_1675_Engvik\Revidering\"/>
    </mc:Choice>
  </mc:AlternateContent>
  <xr:revisionPtr revIDLastSave="0" documentId="13_ncr:1_{0011D54C-BEB3-45E9-858E-AC9737D3F8EF}" xr6:coauthVersionLast="47" xr6:coauthVersionMax="47" xr10:uidLastSave="{00000000-0000-0000-0000-000000000000}"/>
  <bookViews>
    <workbookView xWindow="-28920" yWindow="-120" windowWidth="29040" windowHeight="15720" firstSheet="1" activeTab="2" xr2:uid="{00000000-000D-0000-FFFF-FFFF00000000}"/>
  </bookViews>
  <sheets>
    <sheet name="Tabelloversikt" sheetId="9" r:id="rId1"/>
    <sheet name="Sortering av læresteder" sheetId="36" r:id="rId2"/>
    <sheet name="1A" sheetId="21" r:id="rId3"/>
    <sheet name="1B" sheetId="3" r:id="rId4"/>
    <sheet name="1C" sheetId="16" r:id="rId5"/>
    <sheet name="1D" sheetId="17" r:id="rId6"/>
    <sheet name="1E" sheetId="13" r:id="rId7"/>
    <sheet name="1F" sheetId="15" r:id="rId8"/>
    <sheet name="1G" sheetId="38" r:id="rId9"/>
    <sheet name="1H" sheetId="39" r:id="rId10"/>
    <sheet name="1I" sheetId="40" r:id="rId11"/>
    <sheet name="2A" sheetId="53" r:id="rId12"/>
    <sheet name="2B" sheetId="42" r:id="rId13"/>
    <sheet name="2C" sheetId="50" r:id="rId14"/>
    <sheet name="2D" sheetId="8" r:id="rId15"/>
    <sheet name="2E" sheetId="37" r:id="rId16"/>
    <sheet name="2F" sheetId="11" r:id="rId17"/>
    <sheet name="3_1" sheetId="44" r:id="rId18"/>
    <sheet name="3_2" sheetId="45" r:id="rId19"/>
    <sheet name="3_3" sheetId="46" r:id="rId20"/>
    <sheet name="3_4" sheetId="25" r:id="rId21"/>
    <sheet name="3_5" sheetId="30" r:id="rId22"/>
    <sheet name="3_6" sheetId="47" r:id="rId23"/>
    <sheet name="3_7" sheetId="48" r:id="rId24"/>
    <sheet name="3_8" sheetId="49" r:id="rId25"/>
  </sheets>
  <definedNames>
    <definedName name="_xlnm._FilterDatabase" localSheetId="11" hidden="1">'2A'!$A$3:$A$30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3" l="1"/>
  <c r="D9" i="13"/>
  <c r="D10" i="13"/>
  <c r="D7" i="13"/>
  <c r="D8" i="13"/>
  <c r="Q12" i="42"/>
  <c r="R12" i="42"/>
  <c r="S12" i="42"/>
  <c r="K12" i="42"/>
  <c r="L12" i="42"/>
  <c r="M12" i="42"/>
  <c r="E12" i="42"/>
  <c r="F12" i="42"/>
  <c r="G12" i="42"/>
  <c r="P12" i="42"/>
  <c r="O12" i="42"/>
  <c r="N12" i="42"/>
  <c r="J12" i="42"/>
  <c r="I12" i="42"/>
  <c r="H12" i="42"/>
  <c r="C12" i="42"/>
  <c r="D12" i="42"/>
  <c r="B12" i="42"/>
  <c r="C7" i="11"/>
  <c r="C6" i="11"/>
  <c r="C5" i="11"/>
  <c r="Q7" i="42"/>
  <c r="R7" i="42"/>
  <c r="S7" i="42"/>
  <c r="Q8" i="42"/>
  <c r="R8" i="42"/>
  <c r="S8" i="42"/>
  <c r="Q9" i="42"/>
  <c r="R9" i="42"/>
  <c r="S9" i="42"/>
  <c r="Q10" i="42"/>
  <c r="R10" i="42"/>
  <c r="S10" i="42"/>
  <c r="Q11" i="42"/>
  <c r="R11" i="42"/>
  <c r="S11" i="42"/>
  <c r="S6" i="42"/>
  <c r="R6" i="42"/>
  <c r="Q6" i="42"/>
  <c r="K7" i="42"/>
  <c r="L7" i="42"/>
  <c r="M7" i="42"/>
  <c r="K8" i="42"/>
  <c r="L8" i="42"/>
  <c r="M8" i="42"/>
  <c r="K9" i="42"/>
  <c r="L9" i="42"/>
  <c r="M9" i="42"/>
  <c r="K10" i="42"/>
  <c r="L10" i="42"/>
  <c r="M10" i="42"/>
  <c r="K11" i="42"/>
  <c r="L11" i="42"/>
  <c r="M11" i="42"/>
  <c r="M6" i="42"/>
  <c r="L6" i="42"/>
  <c r="K6" i="42"/>
  <c r="E7" i="42"/>
  <c r="F7" i="42"/>
  <c r="G7" i="42"/>
  <c r="E8" i="42"/>
  <c r="F8" i="42"/>
  <c r="G8" i="42"/>
  <c r="E9" i="42"/>
  <c r="F9" i="42"/>
  <c r="G9" i="42"/>
  <c r="E10" i="42"/>
  <c r="F10" i="42"/>
  <c r="G10" i="42"/>
  <c r="E11" i="42"/>
  <c r="F11" i="42"/>
  <c r="G11" i="42"/>
  <c r="G6" i="42"/>
  <c r="F6" i="42"/>
  <c r="E6" i="42"/>
  <c r="C6" i="13"/>
  <c r="D6" i="13" s="1"/>
  <c r="C6" i="15"/>
  <c r="C7" i="15"/>
  <c r="C8" i="15"/>
  <c r="C9" i="15"/>
  <c r="C5" i="15"/>
  <c r="I18" i="8"/>
  <c r="J18" i="8"/>
  <c r="K18" i="8"/>
  <c r="L18" i="8"/>
  <c r="H18" i="8"/>
  <c r="D18" i="8"/>
  <c r="E18" i="8"/>
  <c r="F18" i="8"/>
  <c r="G18" i="8"/>
  <c r="C18" i="8"/>
  <c r="H14" i="8"/>
  <c r="L12" i="8"/>
  <c r="K12" i="8"/>
  <c r="J12" i="8"/>
  <c r="I12" i="8"/>
  <c r="H12" i="8"/>
  <c r="L15" i="8"/>
  <c r="K15" i="8"/>
  <c r="J15" i="8"/>
  <c r="I15" i="8"/>
  <c r="H15" i="8"/>
  <c r="L16" i="8"/>
  <c r="K16" i="8"/>
  <c r="J16" i="8"/>
  <c r="I16" i="8"/>
  <c r="H16" i="8"/>
  <c r="L13" i="8"/>
  <c r="K13" i="8"/>
  <c r="J13" i="8"/>
  <c r="I13" i="8"/>
  <c r="H13" i="8"/>
  <c r="L17" i="8"/>
  <c r="K17" i="8"/>
  <c r="J17" i="8"/>
  <c r="I17" i="8"/>
  <c r="H17" i="8"/>
  <c r="L14" i="8"/>
  <c r="K14" i="8"/>
  <c r="J14" i="8"/>
  <c r="I14" i="8"/>
  <c r="C17" i="8"/>
  <c r="D17" i="8"/>
  <c r="E17" i="8"/>
  <c r="F17" i="8"/>
  <c r="G17" i="8"/>
  <c r="C13" i="8"/>
  <c r="D13" i="8"/>
  <c r="E13" i="8"/>
  <c r="F13" i="8"/>
  <c r="G13" i="8"/>
  <c r="C16" i="8"/>
  <c r="D16" i="8"/>
  <c r="E16" i="8"/>
  <c r="F16" i="8"/>
  <c r="G16" i="8"/>
  <c r="C15" i="8"/>
  <c r="D15" i="8"/>
  <c r="E15" i="8"/>
  <c r="F15" i="8"/>
  <c r="G15" i="8"/>
  <c r="C12" i="8"/>
  <c r="D12" i="8"/>
  <c r="E12" i="8"/>
  <c r="F12" i="8"/>
  <c r="G12" i="8"/>
  <c r="G14" i="8"/>
  <c r="F14" i="8"/>
  <c r="E14" i="8"/>
  <c r="D14" i="8"/>
  <c r="C14" i="8"/>
  <c r="O7" i="11"/>
  <c r="O6" i="11"/>
  <c r="O5" i="11"/>
  <c r="I7" i="11"/>
  <c r="I6" i="11"/>
  <c r="I5" i="11"/>
  <c r="G7" i="11"/>
  <c r="G6" i="11"/>
  <c r="G5" i="11"/>
  <c r="K7" i="11"/>
  <c r="K6" i="11"/>
  <c r="K5" i="11"/>
  <c r="M7" i="11"/>
  <c r="M6" i="11"/>
  <c r="M5" i="11"/>
  <c r="E6" i="11"/>
  <c r="E7" i="11"/>
  <c r="E5" i="11"/>
  <c r="AJ10" i="13"/>
  <c r="AJ9" i="13"/>
  <c r="AJ8" i="13"/>
  <c r="AJ7" i="13"/>
  <c r="AJ6" i="13"/>
  <c r="V10" i="13"/>
  <c r="V9" i="13"/>
  <c r="V8" i="13"/>
  <c r="V7" i="13"/>
  <c r="V6" i="13"/>
  <c r="AH6" i="13"/>
  <c r="AD10" i="13"/>
  <c r="AD9" i="13"/>
  <c r="AD8" i="13"/>
  <c r="AD7" i="13"/>
  <c r="AD6" i="13"/>
  <c r="R10" i="13"/>
  <c r="R9" i="13"/>
  <c r="R8" i="13"/>
  <c r="R7" i="13"/>
  <c r="R6" i="13"/>
  <c r="AB6" i="13"/>
  <c r="P8" i="13"/>
  <c r="P7" i="13"/>
  <c r="P6" i="13"/>
  <c r="N10" i="13"/>
  <c r="N9" i="13"/>
  <c r="N8" i="13"/>
  <c r="N7" i="13"/>
  <c r="N6" i="13"/>
  <c r="Z10" i="13"/>
  <c r="Z9" i="13"/>
  <c r="Z8" i="13"/>
  <c r="Z7" i="13"/>
  <c r="Z6" i="13"/>
  <c r="X6" i="13"/>
  <c r="L10" i="13"/>
  <c r="L9" i="13"/>
  <c r="L8" i="13"/>
  <c r="L7" i="13"/>
  <c r="L6" i="13"/>
  <c r="J7" i="13"/>
  <c r="J6" i="13"/>
  <c r="AF8" i="13"/>
  <c r="AF7" i="13"/>
  <c r="AF6" i="13"/>
  <c r="T10" i="13"/>
  <c r="T9" i="13"/>
  <c r="T8" i="13"/>
  <c r="T7" i="13"/>
  <c r="T6" i="13"/>
  <c r="H10" i="13"/>
  <c r="H9" i="13"/>
  <c r="H8" i="13"/>
  <c r="H7" i="13"/>
  <c r="H6" i="13"/>
  <c r="F10" i="13"/>
  <c r="F9" i="13"/>
  <c r="F8" i="13"/>
  <c r="F7" i="13"/>
  <c r="F6" i="13"/>
  <c r="D25" i="13"/>
  <c r="D31" i="13"/>
  <c r="D29" i="13"/>
  <c r="D23" i="13"/>
  <c r="D28" i="13"/>
  <c r="D22" i="13"/>
  <c r="D21" i="13"/>
  <c r="D27" i="13"/>
  <c r="D26" i="13"/>
  <c r="D20" i="13"/>
  <c r="D19" i="13"/>
  <c r="D30" i="13"/>
  <c r="D24" i="13"/>
  <c r="D18" i="13"/>
  <c r="D32" i="13"/>
  <c r="D17" i="13"/>
  <c r="D8" i="15" l="1"/>
  <c r="D6" i="15"/>
  <c r="D9" i="15"/>
  <c r="D7" i="15"/>
</calcChain>
</file>

<file path=xl/sharedStrings.xml><?xml version="1.0" encoding="utf-8"?>
<sst xmlns="http://schemas.openxmlformats.org/spreadsheetml/2006/main" count="3630" uniqueCount="341">
  <si>
    <t>Tabelloversikt</t>
  </si>
  <si>
    <t>Tabellnavn</t>
  </si>
  <si>
    <t>Tabelltittel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</si>
  <si>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</si>
  <si>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</si>
  <si>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</si>
  <si>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</si>
  <si>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</si>
  <si>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</si>
  <si>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</si>
  <si>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</si>
  <si>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</si>
  <si>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2A</t>
  </si>
  <si>
    <t>2B</t>
  </si>
  <si>
    <t>2C</t>
  </si>
  <si>
    <t>2D</t>
  </si>
  <si>
    <t>2E</t>
  </si>
  <si>
    <t>Andel som har fullført en grad innen 8 år etter oppstart på en utdanning ved de enkelte lærestedene i Oslo kommune. Startkull 2015</t>
  </si>
  <si>
    <t>2F</t>
  </si>
  <si>
    <t>Andel som har fullført en grad innen 8 år etter oppstart på en utdanning i utvalgte kommuner. Startkull 2015. Kommunene: Oslo, Tromsø, Trondheim, Bergen, Stavanger og Kristiansand</t>
  </si>
  <si>
    <t>3_1</t>
  </si>
  <si>
    <t>3_2</t>
  </si>
  <si>
    <t>3_3</t>
  </si>
  <si>
    <t>3_4</t>
  </si>
  <si>
    <t>3_5</t>
  </si>
  <si>
    <t>3_6</t>
  </si>
  <si>
    <t>3_7</t>
  </si>
  <si>
    <t>3_8</t>
  </si>
  <si>
    <t>Generelle noter:</t>
  </si>
  <si>
    <t xml:space="preserve">1) Øvrige private læresteder omfatter VID vitenskapelige høgskole, Oslo Nye Høyskole, Steinerhøyskolen, Atlantis Medisinske Høgskole (Norges Høyskole for Helsefag). </t>
  </si>
  <si>
    <t>2) I noen tabeller er læresteder med for få observasjoner holdt utenfor tabellen.</t>
  </si>
  <si>
    <t>3) Akershus fylke per 2025 er benyttet som geografisk enhet i bostedsvariabelen. Dette innebærer at studentenes folkeregistrerte bostedskommune fra 2021-2024 er omgjort til dagens kommunestandard.</t>
  </si>
  <si>
    <t xml:space="preserve"> Norges dansehøyskole, Westerdals*/</t>
  </si>
  <si>
    <t>Konfidensialitetshåndtering:</t>
  </si>
  <si>
    <t>¨ = Tallgrunnlag mangler</t>
  </si>
  <si>
    <t>: = Vises ikke av konfidensialitetshensyn</t>
  </si>
  <si>
    <t>Sortering av læresteder, basert på eierforhold og størrelse på studentmassen</t>
  </si>
  <si>
    <t>Offentlige</t>
  </si>
  <si>
    <t>Universitetet i Oslo</t>
  </si>
  <si>
    <t>OsloMet - storbyuniversitetet</t>
  </si>
  <si>
    <t>Politihøgskolen</t>
  </si>
  <si>
    <t>Norges idrettshøgskole</t>
  </si>
  <si>
    <t>Norges musikkhøgskole</t>
  </si>
  <si>
    <t>Arkitektur- og designhøgskolen i Oslo</t>
  </si>
  <si>
    <t>Kunsthøgskolen i Oslo</t>
  </si>
  <si>
    <t>Norges Handelshøyskole</t>
  </si>
  <si>
    <t>Privat</t>
  </si>
  <si>
    <t>Handelshøyskolen BI</t>
  </si>
  <si>
    <t>Høyskolen Kristiania</t>
  </si>
  <si>
    <t>Lovisenberg Diakonale Høgskole</t>
  </si>
  <si>
    <t>MF vitenskapelige høgskole for teologi, religion og samfunn</t>
  </si>
  <si>
    <t xml:space="preserve">NLA Høgskolen </t>
  </si>
  <si>
    <t>Fjellhaug Internasjonale Høgskole</t>
  </si>
  <si>
    <t>Høyskolen for ledelse og teologi</t>
  </si>
  <si>
    <t>NSKI Høyskole</t>
  </si>
  <si>
    <t>Barratt Due Musikkinstitutt</t>
  </si>
  <si>
    <t>Norsk barnebokinstitutt</t>
  </si>
  <si>
    <t>Høyskolen for dansekunst</t>
  </si>
  <si>
    <t>Øvrige private læresteder</t>
  </si>
  <si>
    <t>Kilde: NOKUT</t>
  </si>
  <si>
    <t>https://www.nokut.no/hogare-utdanning/akkrediterte-institusjonar/</t>
  </si>
  <si>
    <t>I alt, læresteder i Oslo</t>
  </si>
  <si>
    <t>Offentlig</t>
  </si>
  <si>
    <t>Private</t>
  </si>
  <si>
    <t>NLA Høgskolen</t>
  </si>
  <si>
    <t>Barratt Due musikkinstitutt</t>
  </si>
  <si>
    <t>Antall</t>
  </si>
  <si>
    <t>Prosent</t>
  </si>
  <si>
    <t>I alt</t>
  </si>
  <si>
    <t>Kjønn</t>
  </si>
  <si>
    <t>Menn</t>
  </si>
  <si>
    <t>:</t>
  </si>
  <si>
    <t>Kvinner</t>
  </si>
  <si>
    <t>Aldersgruppe</t>
  </si>
  <si>
    <t>20 år og yngre</t>
  </si>
  <si>
    <t>21-24 år</t>
  </si>
  <si>
    <t>25-29 år</t>
  </si>
  <si>
    <t>30-39 år</t>
  </si>
  <si>
    <t>40 år og eldre</t>
  </si>
  <si>
    <t>Innvandringskategori</t>
  </si>
  <si>
    <t>Øvrig befolkning</t>
  </si>
  <si>
    <t>Innvandrere</t>
  </si>
  <si>
    <t>Norskfødte med innvandrerforeldre</t>
  </si>
  <si>
    <t>Foreldrenes utdanningsnivå</t>
  </si>
  <si>
    <t>Universitets- og høgskolenivå</t>
  </si>
  <si>
    <t>Videregående nivå</t>
  </si>
  <si>
    <t>Grunnskolenivå</t>
  </si>
  <si>
    <t>Ukjent/uoppgitt</t>
  </si>
  <si>
    <t>Studiebrøk</t>
  </si>
  <si>
    <t>Heltid</t>
  </si>
  <si>
    <t xml:space="preserve"> </t>
  </si>
  <si>
    <t>Deltid</t>
  </si>
  <si>
    <t>Tredelt bosted, folkeregistrert adresse</t>
  </si>
  <si>
    <t>Oslo</t>
  </si>
  <si>
    <t>Akershus</t>
  </si>
  <si>
    <t>Annet fylke</t>
  </si>
  <si>
    <t>Bosted, folkeregistrert adresse</t>
  </si>
  <si>
    <t>0301 Oslo</t>
  </si>
  <si>
    <t>3019 Vestby</t>
  </si>
  <si>
    <t>3020 Nordre Follo</t>
  </si>
  <si>
    <t>3021 Ås</t>
  </si>
  <si>
    <t>3022 Frogn</t>
  </si>
  <si>
    <t>3023 Nesodden</t>
  </si>
  <si>
    <t>3024 Bærum</t>
  </si>
  <si>
    <t>3025 Asker</t>
  </si>
  <si>
    <t>3026 Aurskog-Høland</t>
  </si>
  <si>
    <t>3027 Rælingen</t>
  </si>
  <si>
    <t>3028 Enebakk</t>
  </si>
  <si>
    <t>3029 Lørenskog</t>
  </si>
  <si>
    <t>3030 Lillestrøm</t>
  </si>
  <si>
    <t>3031 Nittedal</t>
  </si>
  <si>
    <t>3032 Gjerdrum</t>
  </si>
  <si>
    <t>3033 Ullensaker</t>
  </si>
  <si>
    <t>3034 Nes</t>
  </si>
  <si>
    <t>3035 Eidsvoll</t>
  </si>
  <si>
    <t>3036 Nannestad</t>
  </si>
  <si>
    <t>3037 Hurdal</t>
  </si>
  <si>
    <t>3053 Jevnaker</t>
  </si>
  <si>
    <t>3054 Lunner</t>
  </si>
  <si>
    <t>Annet fylke, utlandet eller uopgitt</t>
  </si>
  <si>
    <t>Kilde: Studenter i universitets- og høgskoleutdanning, Statistisk sentralbyrå</t>
  </si>
  <si>
    <t>Bergen</t>
  </si>
  <si>
    <t xml:space="preserve"> Trondheim</t>
  </si>
  <si>
    <t>Stavanger</t>
  </si>
  <si>
    <t>Kristiansand</t>
  </si>
  <si>
    <t>Tromsø</t>
  </si>
  <si>
    <t>MF vitenskapelige høyskole for teologi, religion og samfunn</t>
  </si>
  <si>
    <t>Prosent (Kolonne)</t>
  </si>
  <si>
    <t xml:space="preserve">Note: Det var ingen nye studenter høsten 2023 på Norges Handelshøyskole og Høyskolen for Dansekunst. </t>
  </si>
  <si>
    <t xml:space="preserve"> Bergen</t>
  </si>
  <si>
    <t>Trondheim</t>
  </si>
  <si>
    <t>Internasjonale mobile studenter</t>
  </si>
  <si>
    <t>Internasjonale mobile studenter høsten 2023</t>
  </si>
  <si>
    <t>Andel, fordelt på lærestedene</t>
  </si>
  <si>
    <t>OsloMet</t>
  </si>
  <si>
    <t>Lovisenberg Diakonale høgskole</t>
  </si>
  <si>
    <t>MF vitenskapelige høyskole</t>
  </si>
  <si>
    <t xml:space="preserve"> Kristiansand</t>
  </si>
  <si>
    <t xml:space="preserve"> Tromsø</t>
  </si>
  <si>
    <t>Oppvekstfylke</t>
  </si>
  <si>
    <t>Agder</t>
  </si>
  <si>
    <t>Aust-Agder</t>
  </si>
  <si>
    <t>Buskerud</t>
  </si>
  <si>
    <t>Finnmark</t>
  </si>
  <si>
    <t>Hedmark</t>
  </si>
  <si>
    <t>Hordaland</t>
  </si>
  <si>
    <t>Innlandet</t>
  </si>
  <si>
    <t>Møre og Romsdal</t>
  </si>
  <si>
    <t>Nord-Trøndelag</t>
  </si>
  <si>
    <t>Nordland</t>
  </si>
  <si>
    <t>Oppland</t>
  </si>
  <si>
    <t>Rogaland</t>
  </si>
  <si>
    <t>Sogn og Fjordane</t>
  </si>
  <si>
    <t>Sør-Trøndelag</t>
  </si>
  <si>
    <t>Telemark</t>
  </si>
  <si>
    <t>Troms</t>
  </si>
  <si>
    <t xml:space="preserve">Troms og Finnmark </t>
  </si>
  <si>
    <t>Trøndelag</t>
  </si>
  <si>
    <t>Vest-Agder</t>
  </si>
  <si>
    <t>Vestfold</t>
  </si>
  <si>
    <t>Vestfold og Telemark</t>
  </si>
  <si>
    <t>Vestland</t>
  </si>
  <si>
    <t>Viken</t>
  </si>
  <si>
    <t>Østfold</t>
  </si>
  <si>
    <t>Uoppgitt eller utlandet</t>
  </si>
  <si>
    <t>Sentralitet 1 
(Mest sentral)</t>
  </si>
  <si>
    <t>Sentralitet 2</t>
  </si>
  <si>
    <t>Mellomsentrale kommuner 
(sentralitet 3-4)</t>
  </si>
  <si>
    <t>Distriktskommuner (sentralitet 5-6)</t>
  </si>
  <si>
    <r>
      <t>Uoppgitt eller utlandet</t>
    </r>
    <r>
      <rPr>
        <b/>
        <sz val="11"/>
        <color rgb="FF000000"/>
        <rFont val="Aptos Narrow"/>
        <family val="2"/>
      </rPr>
      <t>¹</t>
    </r>
  </si>
  <si>
    <t>Kilde: Studenter i universitets- og høgskoleutdanning og Befolkning, Statistisk sentralbyrå</t>
  </si>
  <si>
    <t>Sentralitetsindeksen:</t>
  </si>
  <si>
    <t>S01 (mest sentralt): Inkluderer Oslo, Nordre Follo, Bærum, Rælingen, Lørenskog, og Lillestrøm</t>
  </si>
  <si>
    <t>S02: Inkluderer for eksempel Bergen, Trondheim, Stavanger, Fredrikstad, og Drammen</t>
  </si>
  <si>
    <t>S03: Inkluderer for eksempel Bodø, Kristiansand, Sola, Time, og Kongsvinger</t>
  </si>
  <si>
    <t>S04: Inkluderer for eksempel Eigersund, Sula, Notodden, Hå, og Molde</t>
  </si>
  <si>
    <t>S05: Inkluderer for eksempel Sauda, Stranda, Alvdal, Fitjar, og Sogndal</t>
  </si>
  <si>
    <t>S06 (minst sentralt): Inkluderer Suldal, Bø, Fedje, Balsfjord, og Berlevåg</t>
  </si>
  <si>
    <t>Bydel</t>
  </si>
  <si>
    <t>Alna</t>
  </si>
  <si>
    <t>Bjerke</t>
  </si>
  <si>
    <t>Frogner</t>
  </si>
  <si>
    <t>Gamle Oslo</t>
  </si>
  <si>
    <t>Grorud</t>
  </si>
  <si>
    <t>Grünerløkka</t>
  </si>
  <si>
    <t>Marka</t>
  </si>
  <si>
    <t>Nordre Aker</t>
  </si>
  <si>
    <t>Nordstrand</t>
  </si>
  <si>
    <t>Sagene</t>
  </si>
  <si>
    <t>Sentrum</t>
  </si>
  <si>
    <t>St. Hanshaugen</t>
  </si>
  <si>
    <t>Stovner</t>
  </si>
  <si>
    <t>Søndre Nordstrand</t>
  </si>
  <si>
    <t>Ullern</t>
  </si>
  <si>
    <t>Vestre Aker</t>
  </si>
  <si>
    <t>Østensjø</t>
  </si>
  <si>
    <t>Uoppgitt</t>
  </si>
  <si>
    <t>Fullført innen normert tid</t>
  </si>
  <si>
    <t>Fullført normert tid + 2 år</t>
  </si>
  <si>
    <t>Annet</t>
  </si>
  <si>
    <t>I alt, læresteder i Oslo kommune</t>
  </si>
  <si>
    <t>Kilde: Gjennomføring ved universiteter og høgskoler, Statistisk sentralbyrå</t>
  </si>
  <si>
    <t xml:space="preserve">2) Måletidspunktet varierer med gradstype, da vi følger studentene i normert tid pluss 2 år. Bachelor omfatter studenter som startet i 2018, frem til 2023. For toårig master er perioden 2019-2023, og for femårig master er perioden 2016-2023. Se ytterligere forklaring i om statistikken her; https://www.ssb.no/utdanning/hoyere-utdanning/statistikk/gjennomforing-ved-universiteter-og-hogskoler  </t>
  </si>
  <si>
    <t>3) Annet-kategorien omfatter utfallene: Fortsatt student, avbrutt studiene, fullført en annen type utdannning.</t>
  </si>
  <si>
    <r>
      <t>Annet</t>
    </r>
    <r>
      <rPr>
        <b/>
        <sz val="11"/>
        <rFont val="Aptos Narrow"/>
        <family val="2"/>
      </rPr>
      <t>²</t>
    </r>
  </si>
  <si>
    <t xml:space="preserve">1) Måletidspunktet varierer med gradstype, da vi følger studentene i normert tid pluss 2 år. Bachelor omfatter studenter som startet i 2018, frem til 2023. 
For toårig master er perioden 2019-2023, og for femårig master er perioden 2016-2023. Se ytterligere forklaring i om statistikken her; 
https://www.ssb.no/utdanning/hoyere-utdanning/statistikk/gjennomforing-ved-universiteter-og-hogskoler  </t>
  </si>
  <si>
    <t>Institusjon</t>
  </si>
  <si>
    <t>Bachelor treårig</t>
  </si>
  <si>
    <t>Master femårig og profesjon seksårig</t>
  </si>
  <si>
    <t>Frafall</t>
  </si>
  <si>
    <t>Ikke-frafall</t>
  </si>
  <si>
    <t>Total</t>
  </si>
  <si>
    <r>
      <t>Politihøgskolen</t>
    </r>
    <r>
      <rPr>
        <b/>
        <sz val="11"/>
        <color rgb="FF000000"/>
        <rFont val="Aptos Narrow"/>
        <family val="2"/>
      </rPr>
      <t>²</t>
    </r>
  </si>
  <si>
    <t>Kilde: Frafall i første studieår, Statistisk sentralbyrå</t>
  </si>
  <si>
    <t>2) Frafallstall for Politihøgskolen er ikke tilgjengelig</t>
  </si>
  <si>
    <t>Kommune</t>
  </si>
  <si>
    <t>Institusjonsfrafall</t>
  </si>
  <si>
    <t>Programfrafall</t>
  </si>
  <si>
    <t>Sektorfrafall</t>
  </si>
  <si>
    <r>
      <t>Andel som har fullført en grad innen 8 år etter oppstart på en utdanning ved de enkelte lærestedene i Oslo kommune. Startkull 2015</t>
    </r>
    <r>
      <rPr>
        <b/>
        <sz val="12"/>
        <rFont val="Aptos Narrow"/>
        <family val="2"/>
      </rPr>
      <t>¹</t>
    </r>
  </si>
  <si>
    <t>Lærested</t>
  </si>
  <si>
    <t>Fullført utdanning</t>
  </si>
  <si>
    <t>Fullført høyere grad, 
mer enn 4 år</t>
  </si>
  <si>
    <t>Fullført lavere grad, 
2-4 år</t>
  </si>
  <si>
    <t>Ingen fullført grad</t>
  </si>
  <si>
    <t>Fullført høyere grad, mer enn 4 år samt doktorgrad</t>
  </si>
  <si>
    <t>Fullført lavere grad, 2-4 år</t>
  </si>
  <si>
    <t>Arbeidsmarkedsstatus</t>
  </si>
  <si>
    <t>Sysselsatt</t>
  </si>
  <si>
    <t>Helt ledig</t>
  </si>
  <si>
    <t>Utenfor arbeidsstyrken</t>
  </si>
  <si>
    <t>OsloMet - storbyuniversitet</t>
  </si>
  <si>
    <t>Alder (ved utgangen av 2022)</t>
  </si>
  <si>
    <t>24 og yngre</t>
  </si>
  <si>
    <t>Innvandrings-kategori</t>
  </si>
  <si>
    <t>Kilde: Statistisk sentralbyrå</t>
  </si>
  <si>
    <t xml:space="preserve">3_2 </t>
  </si>
  <si>
    <t>Helt ledig eller uoppgitt</t>
  </si>
  <si>
    <t>Prosent (Rad)</t>
  </si>
  <si>
    <t>Andel</t>
  </si>
  <si>
    <t xml:space="preserve">Bostedskommune </t>
  </si>
  <si>
    <t>Norges musikkhøyskole</t>
  </si>
  <si>
    <t>Sektor</t>
  </si>
  <si>
    <t>Statsforvaltningen</t>
  </si>
  <si>
    <t>Kommuneforvaltningen</t>
  </si>
  <si>
    <t>Privat sektor, offentlig eide foretak og uoppgitt</t>
  </si>
  <si>
    <t>Næringsgruppe</t>
  </si>
  <si>
    <t>B Bergverksdrift og utvinning</t>
  </si>
  <si>
    <t>C Industri</t>
  </si>
  <si>
    <t>E Vannforsyning, avløps- og renovasjonsvirksomhet</t>
  </si>
  <si>
    <t>F Bygge- og anleggsvirksomhet</t>
  </si>
  <si>
    <t>H Transport og lagring</t>
  </si>
  <si>
    <t>I Overnattings- og serveringsvirksomhet</t>
  </si>
  <si>
    <t>J Informasjon og kommunikasjon</t>
  </si>
  <si>
    <t>K Finansierings- og forsikringsvirksomhet</t>
  </si>
  <si>
    <t>L Omsetning og drift av fast eiendom</t>
  </si>
  <si>
    <t>M Faglig, vitenskapelig og teknisk tjenesteyting</t>
  </si>
  <si>
    <t>N Forretningsmessig tjenesteyting</t>
  </si>
  <si>
    <t>P Undervisning</t>
  </si>
  <si>
    <t>S Annen tjenesteyting</t>
  </si>
  <si>
    <t>U Internasjonale organisasjoner og organer</t>
  </si>
  <si>
    <t>24 år og yngre</t>
  </si>
  <si>
    <t>Foreldres utdanningsnivå</t>
  </si>
  <si>
    <t>Sentralitet på bostedskommune</t>
  </si>
  <si>
    <t>Sentralitet 1 (Mest sentral)</t>
  </si>
  <si>
    <t>Mellomsentrale kommuner (sentralitet 3-4)</t>
  </si>
  <si>
    <t>Alder ved utgangen av 2022</t>
  </si>
  <si>
    <t>Sentralitet på bosted</t>
  </si>
  <si>
    <t>Fagfelt, i alt</t>
  </si>
  <si>
    <t>Humanistiske og estetiske fag</t>
  </si>
  <si>
    <t>Lærerutdanninger og utdanninger i pedagogikk</t>
  </si>
  <si>
    <t>Samfunnsfag og juridiske fag</t>
  </si>
  <si>
    <t>Økonomiske og administrative fag</t>
  </si>
  <si>
    <t>Naturvitenskapelige fag, håndverksfag og tekniske fag</t>
  </si>
  <si>
    <t>Helse-, sosial- og idrettsfag</t>
  </si>
  <si>
    <t>Samferdsels- og sikkerhetsfag og andre servicefag</t>
  </si>
  <si>
    <t>Primærnæringsfag</t>
  </si>
  <si>
    <t>Uoppgitt fagfelt</t>
  </si>
  <si>
    <t>Fagfelt</t>
  </si>
  <si>
    <t>2) Annet: Fortsatt student, avbrutt studiene, fullført en annen type utdanning</t>
  </si>
  <si>
    <t xml:space="preserve">Prosent </t>
  </si>
  <si>
    <t>4) Tabellene i 3-rekken: Disse har fått nye navn for å tydeliggjøre at de er organisert annerledes enn fra opprinnelig kontrakt. Det er nå flere tabeller, for å sikre at man får presentert alle faktorer som avtalt for oppdraget. Opprinnelig tabellforslag i 3-rekken var for innholdsrike, og er derfor splittet opp i  flere.</t>
  </si>
  <si>
    <t>² Norges Handelshøyskole, Barratt Due musikkinstitutt, Norsk barnebokinstitutt og Høyskolen for dansekunst er holdt utenfor på grunn av små tall.</t>
  </si>
  <si>
    <t>¹ Av de 11 544 med ukjent/oppgitt bostedskommune ved 16 års alder, bodde totalt 7 312 i utlandet ved 16 års alder.</t>
  </si>
  <si>
    <r>
      <t>1</t>
    </r>
    <r>
      <rPr>
        <sz val="11"/>
        <color theme="1"/>
        <rFont val="Calibri"/>
        <family val="2"/>
        <scheme val="minor"/>
      </rPr>
      <t xml:space="preserve"> Det var ingen internasjonale studenter ved Høyskolen for Dansekunst, Norsk barnebokinstitutt, Norges Handelshøyskole og NSKI høyskole.</t>
    </r>
  </si>
  <si>
    <t>1) Høyskolen for dansekunst, Norsk barnebokinstitutt og Barratt Due musikkinstitutt hadde ikke nye studenter i de aktuelle startkullene. Barratt Due musikkinstitutt tilbyr 4-årig bachelor, som ikke er en del av gjennomføringsstatistikken.</t>
  </si>
  <si>
    <t>1) Norges Handelshøyskole, Norsk barnebokinstitutt, Barratt Due Musikkinstitutt og Høyskolen for dansekunst er holdt utenfor tabellen på grunn av små tall.</t>
  </si>
  <si>
    <r>
      <rPr>
        <sz val="11"/>
        <color theme="1"/>
        <rFont val="Aptos Narrow"/>
        <family val="2"/>
      </rPr>
      <t>¹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Sysselsatte omfatter både lønnstakere per 4. kvartal 2023 og selvstendig næringsdrivende basert på skattemeldingen i 2022.</t>
    </r>
  </si>
  <si>
    <r>
      <rPr>
        <sz val="11"/>
        <color theme="1"/>
        <rFont val="Aptos Narrow"/>
        <family val="2"/>
      </rPr>
      <t>²</t>
    </r>
    <r>
      <rPr>
        <sz val="11"/>
        <color theme="1"/>
        <rFont val="Calibri"/>
        <family val="2"/>
        <scheme val="minor"/>
      </rPr>
      <t xml:space="preserve"> De som er bosatt utenfor Norge er holdt utenfor tabellen. Dette utgjør totalt 28 studenter som fullførte en utdanning i Oslo kommune våren 2022.</t>
    </r>
  </si>
  <si>
    <t>Sysselsatte omfatter både lønnstakere per 4. kvartal 2023 og selvstendig næringsdrivende basert på skattemeldingen i 2022.</t>
  </si>
  <si>
    <r>
      <t>Sysselsatt</t>
    </r>
    <r>
      <rPr>
        <b/>
        <sz val="11"/>
        <rFont val="Aptos Narrow"/>
        <family val="2"/>
      </rPr>
      <t>¹</t>
    </r>
  </si>
  <si>
    <t>Sysselsatte etter sektor per november 2023 blant studenter som fullførte en utdanning ved et lærested i Oslo kommune våren 2022. Fordelt på fagfelt og lærested.</t>
  </si>
  <si>
    <t>Arbeidsmarkedsstatus per november 2023 blant studenter som fullførte en utdanning i utvalgte studiekommuner våren 2022. Fordelt på sektor og fagfelt.</t>
  </si>
  <si>
    <r>
      <t>Sysselsatte</t>
    </r>
    <r>
      <rPr>
        <b/>
        <sz val="12"/>
        <rFont val="Aptos Narrow"/>
        <family val="2"/>
      </rPr>
      <t>¹</t>
    </r>
    <r>
      <rPr>
        <b/>
        <sz val="12"/>
        <rFont val="Calibri"/>
        <family val="2"/>
        <scheme val="minor"/>
      </rPr>
      <t xml:space="preserve"> etter sektor per november 2023 blant studenter som fullførte en utdanning ved et lærested i utvalgte kommuner våren 2022, etter sentralitet på med bosted per 31.12.2023</t>
    </r>
    <r>
      <rPr>
        <b/>
        <sz val="12"/>
        <rFont val="Aptos Narrow"/>
        <family val="2"/>
      </rPr>
      <t>²</t>
    </r>
  </si>
  <si>
    <t>Sysselsatte etter sektor per november 2023 blant studenter som fullførte en utdanning ved et lærested i utvalgte kommuner våren 2022, etter sentralitet på med bosted per 31.12.2023</t>
  </si>
  <si>
    <t>Sysselsatte etter sektor per november 2023 blant studenter som fullførte en utdanning ved et lærested i Oslo kommune våren 2022. Fordelt på kjønn, aldersgruppe, innvandringskategori, studiebrøk og foreldrenes utdanningsnivå</t>
  </si>
  <si>
    <t>Sysselsatte per november 2023 blant studenter som fullførte en utdanning ved et lærested i Oslo kommune våren 2022. Sentralitet på bosted, etter variablene lærested, sektor, næring, kjønn, aldersgruppe, innvandringskategori, studiebrøk og foreldrenes utdanningsnivå.</t>
  </si>
  <si>
    <r>
      <t>Sysselsatte</t>
    </r>
    <r>
      <rPr>
        <b/>
        <sz val="12"/>
        <rFont val="Aptos Narrow"/>
        <family val="2"/>
      </rPr>
      <t>¹</t>
    </r>
    <r>
      <rPr>
        <b/>
        <sz val="12"/>
        <rFont val="Calibri"/>
        <family val="2"/>
        <scheme val="minor"/>
      </rPr>
      <t xml:space="preserve"> per november 2023 blant studenter som fullførte en utdanning ved et lærested i Oslo kommune våren 2022. Sentralitet på bosted, etter variablene lærested, sektor, næring, kjønn, aldersgruppe, innvandringskategori, studiebrøk og foreldrenes utdanningsnivå</t>
    </r>
    <r>
      <rPr>
        <b/>
        <sz val="12"/>
        <rFont val="Aptos Narrow"/>
        <family val="2"/>
      </rPr>
      <t>²</t>
    </r>
  </si>
  <si>
    <t>Sysselsatte per november 2023 blant studenter som fullførte en utdanning ved et lærested i Oslo kommune våren 2022. Bosted per 31.12.2023, fordelt på variablene kjønn, aldersgruppe, innvandringskategori, studiebrøk og foreldrenes utdanningsnivå.</t>
  </si>
  <si>
    <t>Arbeidsmarkedsstatus per november 2023 blant studenter som fullførte en utdanning ved et lærested i utvalgte studiekommuner våren 2022. Bosatte i Norge per 31.12.2023</t>
  </si>
  <si>
    <t>Arbeidsmarkedsstatus per november 2023 blant studenter som fullførte en utdanning ved et lærested i Oslo kommune våren 2022. Arbeidsmarkedsstatus, fordelt på lærested, kjønn, aldersgruppe, innvandringskategori, studiebrøk, foreldrenes utdanningsnivå, tredelt bosted og findelt bosted. Bosatte i Norge per 31.12.2023.</t>
  </si>
  <si>
    <t>Igangværende studenter ved de enkelte lærestedene i Oslo kommune høsten 2023,  fordelt på kjønn, aldersgruppe, innvandringskategori, studiebrøk, foreldrenes utdanningsnivå, tredelt bosted og findelt bosted</t>
  </si>
  <si>
    <t>Igangværende studenter i utvalgte studiekommuner høsten 2023, fordelt på kjønn, aldersgruppe, innvandringskategori, studiebrøk og foreldrenes utdanningsnivå.</t>
  </si>
  <si>
    <t>Nye studenter ved de enkelte lærestedene i Oslo kommune høsten 2023, fordelt på kjønn, aldersgruppe, innvandringskategori, studiebrøk og foreldrenes utdanningsnivå.</t>
  </si>
  <si>
    <t xml:space="preserve">Nye studenter i utvalgte studiekommuner høsten 2023, fordelt på kjønn, aldersgruppe, innvandringskategori, studiebrøk og foreldrenes utdanningsnivå. </t>
  </si>
  <si>
    <t>Internasjonale mobile studenter ved de enkelte lærestedene i Oslo kommune høsten 2023. Fordelt på kjønn og studiebrøk.</t>
  </si>
  <si>
    <t>Internasjonale mobile studenter ved utvalgte studiekommuner høsten 2023, fordelt på kjønn og studiebrøk. 2023.</t>
  </si>
  <si>
    <t>Oppvekstfylke blant igangværende studenter ved de enkelte lærestedene i Oslo kommune høsten 2023. Bostedsfylke ved 16 års alder.</t>
  </si>
  <si>
    <t>Sentralitet på oppvekstkommune blant igangværende studenter ved de enkelte lærestedene i Oslo kommune høsten 2023. Sentralitet på bostedskommune ved 16 års alder.</t>
  </si>
  <si>
    <t>Bydelstilhørighet blant studenter med oppvekstkommune Oslo, blant igangværende studenter høsten 2023 ved de  enkelte lærestedene i Oslo kommune. Personer med bostedskommune Oslo ved 16 års alder.</t>
  </si>
  <si>
    <r>
      <t>Gjennomføring blant studenter som begynte på en gradsutdanning ved de enkelte lærestedene</t>
    </r>
    <r>
      <rPr>
        <b/>
        <sz val="12"/>
        <rFont val="Aptos Narrow"/>
        <family val="2"/>
      </rPr>
      <t>¹</t>
    </r>
    <r>
      <rPr>
        <b/>
        <sz val="12"/>
        <rFont val="Calibri"/>
        <family val="2"/>
        <scheme val="minor"/>
      </rPr>
      <t xml:space="preserve"> i Oslo kommune, fordelt på bachelor, toårig master og femårig master</t>
    </r>
    <r>
      <rPr>
        <b/>
        <sz val="12"/>
        <rFont val="Aptos Narrow"/>
        <family val="2"/>
      </rPr>
      <t>²</t>
    </r>
    <r>
      <rPr>
        <b/>
        <sz val="12"/>
        <rFont val="Calibri"/>
        <family val="2"/>
        <scheme val="minor"/>
      </rPr>
      <t>. Normert tid og normert tid+2 år. 2016-2023.</t>
    </r>
  </si>
  <si>
    <t>Gjennomføring blant studenter som begynte på en gradsutdanning ved de enkelte lærestedene¹ i Oslo kommune, fordelt på bachelor, toårig master og femårig master². Normert tid og normert tid+2 år. 2016-2023.</t>
  </si>
  <si>
    <t>Gjennomføring blant studenter som begynte på en gradsutdanning i utvalgte studiekommuner, fordelt på bachelor, toårig master og femårig master¹. Normert tid og normert tid+2 år. 2016-2023.</t>
  </si>
  <si>
    <r>
      <t>Gjennomføring blant studenter som begynte på en gradsutdanning i utvalgte studiekommuner, fordelt på bachelor, toårig master og femårig master</t>
    </r>
    <r>
      <rPr>
        <b/>
        <sz val="12"/>
        <rFont val="Aptos Narrow"/>
        <family val="2"/>
      </rPr>
      <t>¹</t>
    </r>
    <r>
      <rPr>
        <b/>
        <sz val="12"/>
        <rFont val="Calibri"/>
        <family val="2"/>
        <scheme val="minor"/>
      </rPr>
      <t>. Normert tid og normert tid+2 år. 2016-2023</t>
    </r>
    <r>
      <rPr>
        <b/>
        <sz val="12"/>
        <rFont val="Aptos Narrow"/>
        <family val="2"/>
      </rPr>
      <t>¹</t>
    </r>
  </si>
  <si>
    <r>
      <t>Stavanger</t>
    </r>
    <r>
      <rPr>
        <b/>
        <sz val="11"/>
        <rFont val="Aptos Narrow"/>
        <family val="2"/>
      </rPr>
      <t>³</t>
    </r>
  </si>
  <si>
    <r>
      <t>Frafall i første studieår, blant studenter som begynte på en gradsutdanning ved de enkelte lærestedene</t>
    </r>
    <r>
      <rPr>
        <b/>
        <sz val="12"/>
        <color rgb="FF000000"/>
        <rFont val="Aptos Narrow"/>
        <family val="2"/>
      </rPr>
      <t>¹</t>
    </r>
    <r>
      <rPr>
        <b/>
        <sz val="12"/>
        <color rgb="FF000000"/>
        <rFont val="Calibri"/>
        <family val="2"/>
        <scheme val="minor"/>
      </rPr>
      <t>i Oslo kommune høsten 2021.</t>
    </r>
  </si>
  <si>
    <t>Frafall i første studieår, blant studenter som begynte på en gradsutdanning ved de enkelte lærestedene¹i Oslo kommune høsten 2021.</t>
  </si>
  <si>
    <t xml:space="preserve"> Frafall i første studieår, blant studenter som begynte på en gradsutdanning i utvalgte studiekommuner høsten 2021.</t>
  </si>
  <si>
    <t>Frafall i første studieår, blant studenter som begynte på en gradsutdanning i utvalgte studiekommuner høsten 2021.</t>
  </si>
  <si>
    <r>
      <rPr>
        <sz val="11"/>
        <rFont val="Aptos Narrow"/>
        <family val="2"/>
      </rPr>
      <t>¹</t>
    </r>
    <r>
      <rPr>
        <sz val="11"/>
        <rFont val="Calibri"/>
        <family val="2"/>
        <scheme val="minor"/>
      </rPr>
      <t xml:space="preserve"> Tabellen inkluderer studenter med oppstart i 2015. Det vil si at noen læresteder hadde andre navn da enn nå, i tillegg til at det har skjedd sammenslåinger. Bla. er det flere læresteder som er blitt en del av Høgskolen Kristiania og OsloMet. I denne tabellen regnes de med under dagens struktur. Norges Handelshøyskole, Norsk barnebokinstitutt og Høyskolen for dansekunst er holdt utenfor tabellen.</t>
    </r>
  </si>
  <si>
    <r>
      <t>Andel som har fullført en grad innen 8 år etter oppstart på en utdanning i utvalgte studiekommuner. Startkull 2015</t>
    </r>
    <r>
      <rPr>
        <b/>
        <sz val="12"/>
        <rFont val="Aptos Narrow"/>
        <family val="2"/>
      </rPr>
      <t>¹</t>
    </r>
  </si>
  <si>
    <t>3-årig bachelor</t>
  </si>
  <si>
    <t>2-årig master</t>
  </si>
  <si>
    <t>5-årig master</t>
  </si>
  <si>
    <t>Hskode</t>
  </si>
  <si>
    <t>O Offentlig administrasjon og forsvar, og trygdeordninger underlagt offentlig forvaltning</t>
  </si>
  <si>
    <t>D Elektrisitets-, gass-, damp- og varmtvannsforsyning</t>
  </si>
  <si>
    <t>G Varehandel, reparasjon av motorvogner</t>
  </si>
  <si>
    <t>Q Helse- og sosialtjenester</t>
  </si>
  <si>
    <t>R Kulturell virksomhet, underholdning og fritidsaktiviteter</t>
  </si>
  <si>
    <t>A Jordbruk, skogbruk og fiske</t>
  </si>
  <si>
    <t>..</t>
  </si>
  <si>
    <t>Igangværende studenter i utvalgte studiekommuner høsten 2023, fordelt på kjønn, aldersgruppe, innvandringskategori, studiebrøk og foreldrenes utdanningsnivå. Alder per 31.12.2023.</t>
  </si>
  <si>
    <t>Nye studenter ved de enkelte lærestedene i Oslo kommune høsten 2023, fordelt på kjønn, aldersgruppe, innvandringskategori, studiebrøk og foreldrenes utdanningsnivå. Alder per 31.12.2023.</t>
  </si>
  <si>
    <t>Nye studenter i utvalgte studiekommuner høsten 2023, fordelt på kjønn, aldersgruppe, innvandringskategori, studiebrøk og foreldrenes utdanningsnivå. Alder per 31.12.2023.</t>
  </si>
  <si>
    <t>Arbeidsmarkedsstatus per november 2023 blant studenter som fullførte en utdanning ved et lærested i Oslo kommune våren 2022. Arbeidsmarkedsstatus, fordelt på lærested, kjønn, aldersgruppe, innvandringskategori, studiebrøk, foreldrenes utdanningsnivå, tredelt bosted og findelt bosted. Bosatte i Norge per 31.12.2023.Alder ved utgangen av 2022</t>
  </si>
  <si>
    <t>Tredelt bosted, folkeregistrert adresse (ved utgangen av 2023)</t>
  </si>
  <si>
    <t>Bosted, folkeregistrert adresse (ved utgangen av 2023)</t>
  </si>
  <si>
    <r>
      <t>Sysselsatte</t>
    </r>
    <r>
      <rPr>
        <b/>
        <sz val="12"/>
        <rFont val="Calibri"/>
        <family val="2"/>
      </rPr>
      <t>¹</t>
    </r>
    <r>
      <rPr>
        <b/>
        <sz val="12"/>
        <rFont val="Calibri"/>
        <family val="2"/>
        <scheme val="minor"/>
      </rPr>
      <t xml:space="preserve"> per november 2023 blant studenter som fullførte en utdanning ved et lærested i Oslo kommune våren 2022. Bosted per 31.12.2023, fordelt på variablene kjønn, aldersgruppe, innvandringskategori, studiebrøk og foreldrenes utdanningsnivå.</t>
    </r>
  </si>
  <si>
    <r>
      <t>Sysselsatte</t>
    </r>
    <r>
      <rPr>
        <b/>
        <sz val="12"/>
        <rFont val="Aptos Narrow"/>
        <family val="2"/>
      </rPr>
      <t>¹</t>
    </r>
    <r>
      <rPr>
        <b/>
        <sz val="12"/>
        <rFont val="Calibri"/>
        <family val="2"/>
        <scheme val="minor"/>
      </rPr>
      <t xml:space="preserve"> etter sektor per november 2023 blant studenter som fullførte en utdanning ved et lærested i Oslo kommune våren 2022. Fordelt på kjønn, aldersgruppe, innvandringskategori, studiebrøk og foreldrenes utdanningsnivå. Alder ved utgangen av 2022.</t>
    </r>
  </si>
  <si>
    <t>3) Universitetet i Stavanger har i perioden gjort en omlegging av en del 5-årige masterprogrammer til en 3+2 modell, som vil si treårig bachelor og toårig master. 126 av de 215 av studentene i Annet-kategorien på femårig master i Stavanger kommune har fullført en toårig master i perioden.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</si>
</sst>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Aptos Narrow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Aptos Narrow"/>
      <family val="2"/>
    </font>
    <font>
      <b/>
      <sz val="12"/>
      <color rgb="FF000000"/>
      <name val="Calibri"/>
      <family val="2"/>
      <scheme val="minor"/>
    </font>
    <font>
      <b/>
      <sz val="12"/>
      <color rgb="FF003366"/>
      <name val="Arial"/>
      <family val="2"/>
    </font>
    <font>
      <b/>
      <sz val="16"/>
      <color rgb="FF000000"/>
      <name val="Aptos Narrow"/>
      <family val="2"/>
    </font>
    <font>
      <b/>
      <sz val="16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22"/>
      <color rgb="FFFF0000"/>
      <name val="Aptos Narrow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3366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ptos Narrow"/>
      <family val="2"/>
    </font>
    <font>
      <b/>
      <sz val="11"/>
      <name val="Aptos Narrow"/>
      <family val="2"/>
    </font>
    <font>
      <b/>
      <sz val="16"/>
      <color theme="1"/>
      <name val="Calibri"/>
      <family val="2"/>
      <scheme val="minor"/>
    </font>
    <font>
      <b/>
      <sz val="12"/>
      <color rgb="FF000000"/>
      <name val="Aptos Narrow"/>
      <family val="2"/>
    </font>
    <font>
      <b/>
      <sz val="12"/>
      <color rgb="FF003366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0"/>
      <color theme="1"/>
      <name val="Calibri"/>
      <family val="2"/>
      <scheme val="minor"/>
    </font>
    <font>
      <b/>
      <sz val="12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7F1F9"/>
        <bgColor indexed="64"/>
      </patternFill>
    </fill>
    <fill>
      <patternFill patternType="solid">
        <fgColor rgb="FFE7F1F9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rgb="FFFAFBFE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DF2F9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350">
    <xf numFmtId="0" fontId="0" fillId="0" borderId="0" xfId="0"/>
    <xf numFmtId="0" fontId="5" fillId="0" borderId="0" xfId="0" applyFont="1"/>
    <xf numFmtId="0" fontId="1" fillId="0" borderId="0" xfId="0" applyFont="1"/>
    <xf numFmtId="0" fontId="4" fillId="0" borderId="2" xfId="0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1" fillId="3" borderId="0" xfId="0" applyFont="1" applyFill="1"/>
    <xf numFmtId="0" fontId="0" fillId="5" borderId="1" xfId="0" applyFill="1" applyBorder="1" applyAlignment="1">
      <alignment horizontal="center"/>
    </xf>
    <xf numFmtId="0" fontId="9" fillId="0" borderId="0" xfId="0" applyFont="1"/>
    <xf numFmtId="164" fontId="0" fillId="0" borderId="0" xfId="0" applyNumberFormat="1"/>
    <xf numFmtId="0" fontId="6" fillId="3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left" vertical="top" wrapText="1"/>
    </xf>
    <xf numFmtId="0" fontId="8" fillId="3" borderId="1" xfId="0" applyFont="1" applyFill="1" applyBorder="1"/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wrapText="1"/>
    </xf>
    <xf numFmtId="0" fontId="0" fillId="5" borderId="10" xfId="0" applyFill="1" applyBorder="1" applyAlignment="1">
      <alignment horizontal="center"/>
    </xf>
    <xf numFmtId="3" fontId="1" fillId="0" borderId="0" xfId="0" applyNumberFormat="1" applyFont="1"/>
    <xf numFmtId="0" fontId="7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 vertical="center"/>
    </xf>
    <xf numFmtId="0" fontId="0" fillId="5" borderId="9" xfId="0" applyFill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wrapText="1"/>
    </xf>
    <xf numFmtId="0" fontId="7" fillId="0" borderId="0" xfId="0" applyFont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2" fillId="0" borderId="1" xfId="0" applyFont="1" applyBorder="1" applyAlignment="1">
      <alignment horizontal="right"/>
    </xf>
    <xf numFmtId="0" fontId="0" fillId="0" borderId="7" xfId="0" applyBorder="1"/>
    <xf numFmtId="0" fontId="0" fillId="0" borderId="11" xfId="0" applyBorder="1"/>
    <xf numFmtId="0" fontId="0" fillId="0" borderId="8" xfId="0" applyBorder="1"/>
    <xf numFmtId="0" fontId="0" fillId="0" borderId="3" xfId="0" applyBorder="1"/>
    <xf numFmtId="0" fontId="0" fillId="0" borderId="14" xfId="0" applyBorder="1"/>
    <xf numFmtId="0" fontId="0" fillId="0" borderId="4" xfId="0" applyBorder="1"/>
    <xf numFmtId="49" fontId="12" fillId="0" borderId="0" xfId="0" applyNumberFormat="1" applyFont="1" applyAlignment="1">
      <alignment vertical="center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49" fontId="15" fillId="3" borderId="1" xfId="0" applyNumberFormat="1" applyFont="1" applyFill="1" applyBorder="1" applyAlignment="1">
      <alignment horizontal="left" vertical="top"/>
    </xf>
    <xf numFmtId="49" fontId="15" fillId="3" borderId="1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left" vertical="top"/>
    </xf>
    <xf numFmtId="3" fontId="14" fillId="0" borderId="1" xfId="0" applyNumberFormat="1" applyFont="1" applyBorder="1" applyAlignment="1">
      <alignment horizontal="right"/>
    </xf>
    <xf numFmtId="3" fontId="14" fillId="0" borderId="1" xfId="0" applyNumberFormat="1" applyFont="1" applyBorder="1"/>
    <xf numFmtId="3" fontId="0" fillId="0" borderId="0" xfId="0" applyNumberFormat="1"/>
    <xf numFmtId="164" fontId="14" fillId="0" borderId="1" xfId="0" applyNumberFormat="1" applyFont="1" applyBorder="1" applyAlignment="1">
      <alignment horizontal="right"/>
    </xf>
    <xf numFmtId="164" fontId="14" fillId="0" borderId="1" xfId="0" applyNumberFormat="1" applyFont="1" applyBorder="1"/>
    <xf numFmtId="0" fontId="16" fillId="0" borderId="0" xfId="0" applyFont="1"/>
    <xf numFmtId="164" fontId="1" fillId="0" borderId="0" xfId="0" applyNumberFormat="1" applyFont="1"/>
    <xf numFmtId="3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49" fontId="16" fillId="0" borderId="0" xfId="0" applyNumberFormat="1" applyFont="1" applyAlignment="1">
      <alignment vertical="center"/>
    </xf>
    <xf numFmtId="49" fontId="13" fillId="3" borderId="6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left" vertical="top"/>
    </xf>
    <xf numFmtId="49" fontId="14" fillId="0" borderId="0" xfId="0" applyNumberFormat="1" applyFont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7" fillId="8" borderId="0" xfId="0" applyFont="1" applyFill="1" applyAlignment="1">
      <alignment horizontal="left"/>
    </xf>
    <xf numFmtId="3" fontId="0" fillId="0" borderId="1" xfId="0" applyNumberFormat="1" applyBorder="1"/>
    <xf numFmtId="0" fontId="2" fillId="0" borderId="0" xfId="0" applyFont="1"/>
    <xf numFmtId="0" fontId="1" fillId="5" borderId="10" xfId="0" applyFont="1" applyFill="1" applyBorder="1" applyAlignment="1">
      <alignment horizontal="center"/>
    </xf>
    <xf numFmtId="0" fontId="8" fillId="0" borderId="0" xfId="0" applyFont="1"/>
    <xf numFmtId="0" fontId="0" fillId="0" borderId="1" xfId="0" applyBorder="1" applyAlignment="1">
      <alignment wrapText="1"/>
    </xf>
    <xf numFmtId="0" fontId="7" fillId="7" borderId="0" xfId="0" applyFont="1" applyFill="1"/>
    <xf numFmtId="0" fontId="18" fillId="0" borderId="0" xfId="0" applyFont="1"/>
    <xf numFmtId="0" fontId="13" fillId="3" borderId="15" xfId="0" applyFont="1" applyFill="1" applyBorder="1" applyAlignment="1">
      <alignment horizontal="left" vertical="top" wrapText="1"/>
    </xf>
    <xf numFmtId="3" fontId="14" fillId="0" borderId="1" xfId="0" applyNumberFormat="1" applyFont="1" applyBorder="1" applyAlignment="1">
      <alignment horizontal="right" vertical="top" wrapText="1"/>
    </xf>
    <xf numFmtId="164" fontId="14" fillId="0" borderId="1" xfId="0" applyNumberFormat="1" applyFont="1" applyBorder="1" applyAlignment="1">
      <alignment horizontal="right" vertical="top" wrapText="1"/>
    </xf>
    <xf numFmtId="1" fontId="14" fillId="0" borderId="1" xfId="0" applyNumberFormat="1" applyFont="1" applyBorder="1" applyAlignment="1">
      <alignment horizontal="right" vertical="top" wrapText="1"/>
    </xf>
    <xf numFmtId="2" fontId="14" fillId="0" borderId="1" xfId="0" applyNumberFormat="1" applyFont="1" applyBorder="1" applyAlignment="1">
      <alignment horizontal="right" vertical="top" wrapText="1"/>
    </xf>
    <xf numFmtId="0" fontId="20" fillId="0" borderId="0" xfId="0" applyFont="1"/>
    <xf numFmtId="0" fontId="21" fillId="0" borderId="0" xfId="0" applyFont="1"/>
    <xf numFmtId="0" fontId="3" fillId="2" borderId="0" xfId="0" applyFont="1" applyFill="1" applyAlignment="1">
      <alignment horizontal="right" wrapText="1"/>
    </xf>
    <xf numFmtId="2" fontId="0" fillId="0" borderId="0" xfId="0" applyNumberFormat="1"/>
    <xf numFmtId="0" fontId="19" fillId="0" borderId="0" xfId="0" applyFont="1"/>
    <xf numFmtId="0" fontId="1" fillId="0" borderId="0" xfId="0" applyFont="1" applyAlignment="1">
      <alignment horizontal="left" vertical="top" wrapText="1"/>
    </xf>
    <xf numFmtId="0" fontId="13" fillId="3" borderId="17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49" fontId="1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1" fontId="1" fillId="0" borderId="8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6" fillId="3" borderId="8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wrapText="1"/>
    </xf>
    <xf numFmtId="3" fontId="1" fillId="2" borderId="8" xfId="0" applyNumberFormat="1" applyFont="1" applyFill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0" fontId="1" fillId="0" borderId="13" xfId="0" applyFont="1" applyBorder="1" applyAlignment="1">
      <alignment horizontal="right" wrapText="1"/>
    </xf>
    <xf numFmtId="3" fontId="1" fillId="0" borderId="13" xfId="0" applyNumberFormat="1" applyFont="1" applyBorder="1" applyAlignment="1">
      <alignment horizontal="right" wrapText="1"/>
    </xf>
    <xf numFmtId="3" fontId="0" fillId="2" borderId="1" xfId="0" applyNumberForma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3" fontId="0" fillId="2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0" fillId="0" borderId="1" xfId="0" applyNumberFormat="1" applyBorder="1"/>
    <xf numFmtId="0" fontId="14" fillId="0" borderId="1" xfId="0" applyFont="1" applyBorder="1" applyAlignment="1">
      <alignment horizontal="right"/>
    </xf>
    <xf numFmtId="3" fontId="14" fillId="0" borderId="2" xfId="0" applyNumberFormat="1" applyFont="1" applyBorder="1" applyAlignment="1">
      <alignment horizontal="right" vertical="top" wrapText="1"/>
    </xf>
    <xf numFmtId="0" fontId="22" fillId="0" borderId="0" xfId="1"/>
    <xf numFmtId="49" fontId="13" fillId="0" borderId="0" xfId="0" applyNumberFormat="1" applyFont="1" applyAlignment="1">
      <alignment horizontal="left" vertical="top" wrapText="1"/>
    </xf>
    <xf numFmtId="49" fontId="13" fillId="3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5" fillId="0" borderId="0" xfId="0" applyFont="1" applyAlignment="1">
      <alignment horizontal="left"/>
    </xf>
    <xf numFmtId="3" fontId="0" fillId="0" borderId="1" xfId="0" applyNumberFormat="1" applyBorder="1" applyAlignment="1">
      <alignment horizontal="right" vertical="top" wrapText="1"/>
    </xf>
    <xf numFmtId="49" fontId="14" fillId="0" borderId="0" xfId="0" applyNumberFormat="1" applyFont="1" applyAlignment="1">
      <alignment horizontal="left" vertical="top"/>
    </xf>
    <xf numFmtId="0" fontId="1" fillId="0" borderId="0" xfId="0" applyFont="1" applyAlignment="1">
      <alignment vertical="center"/>
    </xf>
    <xf numFmtId="0" fontId="6" fillId="4" borderId="1" xfId="0" applyFont="1" applyFill="1" applyBorder="1" applyAlignment="1">
      <alignment horizontal="left" vertical="top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3" borderId="1" xfId="0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wrapText="1"/>
    </xf>
    <xf numFmtId="3" fontId="1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" fillId="0" borderId="0" xfId="0" applyFont="1" applyAlignment="1">
      <alignment horizontal="right" wrapText="1"/>
    </xf>
    <xf numFmtId="0" fontId="16" fillId="0" borderId="0" xfId="0" applyFont="1" applyAlignment="1">
      <alignment horizontal="left" vertical="center"/>
    </xf>
    <xf numFmtId="3" fontId="17" fillId="0" borderId="0" xfId="0" applyNumberFormat="1" applyFont="1" applyAlignment="1">
      <alignment horizontal="left"/>
    </xf>
    <xf numFmtId="3" fontId="12" fillId="0" borderId="0" xfId="0" applyNumberFormat="1" applyFont="1"/>
    <xf numFmtId="3" fontId="6" fillId="4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/>
    </xf>
    <xf numFmtId="0" fontId="25" fillId="0" borderId="0" xfId="0" applyFont="1"/>
    <xf numFmtId="0" fontId="3" fillId="0" borderId="0" xfId="0" applyFont="1" applyAlignment="1">
      <alignment horizontal="right" wrapText="1"/>
    </xf>
    <xf numFmtId="0" fontId="24" fillId="0" borderId="0" xfId="0" applyFont="1" applyAlignment="1">
      <alignment horizontal="left" vertical="top" wrapText="1"/>
    </xf>
    <xf numFmtId="3" fontId="6" fillId="4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wrapText="1"/>
    </xf>
    <xf numFmtId="164" fontId="17" fillId="0" borderId="0" xfId="0" applyNumberFormat="1" applyFont="1" applyAlignment="1">
      <alignment horizontal="left"/>
    </xf>
    <xf numFmtId="164" fontId="12" fillId="0" borderId="0" xfId="0" applyNumberFormat="1" applyFont="1"/>
    <xf numFmtId="164" fontId="6" fillId="4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3" fontId="7" fillId="0" borderId="0" xfId="0" applyNumberFormat="1" applyFont="1" applyAlignment="1">
      <alignment horizontal="left" vertical="center"/>
    </xf>
    <xf numFmtId="3" fontId="7" fillId="0" borderId="0" xfId="0" applyNumberFormat="1" applyFont="1"/>
    <xf numFmtId="164" fontId="7" fillId="0" borderId="0" xfId="0" applyNumberFormat="1" applyFont="1"/>
    <xf numFmtId="164" fontId="6" fillId="4" borderId="1" xfId="0" applyNumberFormat="1" applyFont="1" applyFill="1" applyBorder="1" applyAlignment="1">
      <alignment horizontal="center" wrapText="1"/>
    </xf>
    <xf numFmtId="3" fontId="5" fillId="0" borderId="0" xfId="0" applyNumberFormat="1" applyFont="1" applyAlignment="1">
      <alignment horizontal="left"/>
    </xf>
    <xf numFmtId="3" fontId="5" fillId="0" borderId="0" xfId="0" applyNumberFormat="1" applyFont="1"/>
    <xf numFmtId="3" fontId="11" fillId="0" borderId="0" xfId="0" applyNumberFormat="1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/>
    <xf numFmtId="164" fontId="11" fillId="0" borderId="0" xfId="0" applyNumberFormat="1" applyFont="1"/>
    <xf numFmtId="3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5" fontId="1" fillId="2" borderId="1" xfId="0" applyNumberFormat="1" applyFont="1" applyFill="1" applyBorder="1" applyAlignment="1">
      <alignment horizontal="right" wrapText="1"/>
    </xf>
    <xf numFmtId="1" fontId="0" fillId="0" borderId="0" xfId="0" applyNumberFormat="1"/>
    <xf numFmtId="1" fontId="26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9" fillId="0" borderId="0" xfId="0" applyFont="1"/>
    <xf numFmtId="164" fontId="31" fillId="0" borderId="0" xfId="0" applyNumberFormat="1" applyFont="1" applyAlignment="1">
      <alignment horizontal="left"/>
    </xf>
    <xf numFmtId="3" fontId="31" fillId="0" borderId="0" xfId="0" applyNumberFormat="1" applyFont="1" applyAlignment="1">
      <alignment horizontal="left"/>
    </xf>
    <xf numFmtId="3" fontId="14" fillId="0" borderId="0" xfId="0" applyNumberFormat="1" applyFont="1"/>
    <xf numFmtId="164" fontId="14" fillId="0" borderId="0" xfId="0" applyNumberFormat="1" applyFont="1"/>
    <xf numFmtId="0" fontId="0" fillId="0" borderId="0" xfId="0" applyAlignment="1">
      <alignment horizontal="right" vertical="top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right" wrapText="1"/>
    </xf>
    <xf numFmtId="0" fontId="33" fillId="0" borderId="0" xfId="0" applyFont="1" applyAlignment="1">
      <alignment horizontal="right" wrapText="1"/>
    </xf>
    <xf numFmtId="0" fontId="13" fillId="3" borderId="1" xfId="0" applyFont="1" applyFill="1" applyBorder="1" applyAlignment="1">
      <alignment vertical="center" wrapText="1"/>
    </xf>
    <xf numFmtId="0" fontId="13" fillId="3" borderId="9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horizontal="left" vertical="top" wrapText="1"/>
    </xf>
    <xf numFmtId="3" fontId="14" fillId="0" borderId="8" xfId="0" applyNumberFormat="1" applyFont="1" applyBorder="1" applyAlignment="1">
      <alignment horizontal="right" vertical="top" wrapText="1"/>
    </xf>
    <xf numFmtId="1" fontId="14" fillId="0" borderId="8" xfId="0" applyNumberFormat="1" applyFont="1" applyBorder="1" applyAlignment="1">
      <alignment horizontal="right" vertical="top" wrapText="1"/>
    </xf>
    <xf numFmtId="1" fontId="14" fillId="0" borderId="9" xfId="0" applyNumberFormat="1" applyFont="1" applyBorder="1" applyAlignment="1">
      <alignment horizontal="right" vertical="top" wrapText="1"/>
    </xf>
    <xf numFmtId="0" fontId="13" fillId="3" borderId="10" xfId="0" applyFont="1" applyFill="1" applyBorder="1" applyAlignment="1">
      <alignment vertical="center" wrapText="1"/>
    </xf>
    <xf numFmtId="164" fontId="14" fillId="0" borderId="10" xfId="0" applyNumberFormat="1" applyFont="1" applyBorder="1" applyAlignment="1">
      <alignment horizontal="right" vertical="top"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3" fontId="3" fillId="2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49" fontId="15" fillId="0" borderId="0" xfId="0" applyNumberFormat="1" applyFont="1" applyAlignment="1">
      <alignment vertical="center"/>
    </xf>
    <xf numFmtId="164" fontId="0" fillId="2" borderId="0" xfId="0" applyNumberFormat="1" applyFill="1" applyAlignment="1">
      <alignment horizontal="right" wrapText="1"/>
    </xf>
    <xf numFmtId="0" fontId="0" fillId="2" borderId="0" xfId="0" applyFill="1" applyAlignment="1">
      <alignment horizontal="right" wrapText="1"/>
    </xf>
    <xf numFmtId="164" fontId="0" fillId="2" borderId="0" xfId="0" applyNumberFormat="1" applyFill="1" applyAlignment="1">
      <alignment wrapText="1"/>
    </xf>
    <xf numFmtId="0" fontId="8" fillId="10" borderId="0" xfId="0" applyFont="1" applyFill="1" applyAlignment="1">
      <alignment horizontal="left" vertical="top" wrapText="1"/>
    </xf>
    <xf numFmtId="3" fontId="0" fillId="0" borderId="0" xfId="0" applyNumberFormat="1" applyAlignment="1">
      <alignment horizontal="right" vertical="top" wrapText="1"/>
    </xf>
    <xf numFmtId="3" fontId="0" fillId="2" borderId="0" xfId="0" applyNumberFormat="1" applyFill="1" applyAlignment="1">
      <alignment horizontal="right" wrapText="1"/>
    </xf>
    <xf numFmtId="0" fontId="35" fillId="9" borderId="0" xfId="0" applyFont="1" applyFill="1"/>
    <xf numFmtId="0" fontId="35" fillId="0" borderId="0" xfId="0" applyFont="1"/>
    <xf numFmtId="3" fontId="1" fillId="11" borderId="1" xfId="0" applyNumberFormat="1" applyFont="1" applyFill="1" applyBorder="1" applyAlignment="1">
      <alignment horizontal="right" wrapText="1"/>
    </xf>
    <xf numFmtId="3" fontId="1" fillId="2" borderId="0" xfId="0" applyNumberFormat="1" applyFont="1" applyFill="1" applyAlignment="1">
      <alignment horizontal="right" wrapText="1"/>
    </xf>
    <xf numFmtId="164" fontId="1" fillId="2" borderId="0" xfId="0" applyNumberFormat="1" applyFont="1" applyFill="1" applyAlignment="1">
      <alignment horizontal="right" wrapText="1"/>
    </xf>
    <xf numFmtId="3" fontId="1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8" borderId="0" xfId="0" applyFont="1" applyFill="1" applyAlignment="1">
      <alignment horizontal="left"/>
    </xf>
    <xf numFmtId="0" fontId="0" fillId="6" borderId="0" xfId="0" applyFill="1"/>
    <xf numFmtId="0" fontId="8" fillId="12" borderId="1" xfId="0" applyFont="1" applyFill="1" applyBorder="1" applyAlignment="1">
      <alignment horizontal="center" wrapText="1"/>
    </xf>
    <xf numFmtId="0" fontId="8" fillId="12" borderId="1" xfId="0" applyFont="1" applyFill="1" applyBorder="1" applyAlignment="1">
      <alignment wrapText="1"/>
    </xf>
    <xf numFmtId="3" fontId="0" fillId="0" borderId="1" xfId="0" applyNumberFormat="1" applyBorder="1" applyAlignment="1">
      <alignment wrapText="1"/>
    </xf>
    <xf numFmtId="0" fontId="8" fillId="12" borderId="1" xfId="0" applyFont="1" applyFill="1" applyBorder="1" applyAlignment="1">
      <alignment horizontal="left" vertical="top" wrapText="1"/>
    </xf>
    <xf numFmtId="49" fontId="14" fillId="0" borderId="0" xfId="0" applyNumberFormat="1" applyFont="1" applyAlignment="1">
      <alignment horizontal="right" vertical="center" wrapText="1"/>
    </xf>
    <xf numFmtId="0" fontId="38" fillId="0" borderId="0" xfId="0" applyFont="1"/>
    <xf numFmtId="0" fontId="32" fillId="0" borderId="0" xfId="0" applyFont="1"/>
    <xf numFmtId="1" fontId="1" fillId="0" borderId="8" xfId="0" applyNumberFormat="1" applyFont="1" applyBorder="1" applyAlignment="1">
      <alignment horizontal="right" wrapText="1"/>
    </xf>
    <xf numFmtId="1" fontId="1" fillId="0" borderId="1" xfId="0" applyNumberFormat="1" applyFon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>
      <alignment horizontal="right"/>
    </xf>
    <xf numFmtId="164" fontId="1" fillId="11" borderId="1" xfId="0" applyNumberFormat="1" applyFont="1" applyFill="1" applyBorder="1" applyAlignment="1">
      <alignment horizontal="right" wrapText="1"/>
    </xf>
    <xf numFmtId="3" fontId="14" fillId="0" borderId="1" xfId="0" applyNumberFormat="1" applyFont="1" applyBorder="1" applyAlignment="1">
      <alignment horizontal="right" wrapText="1"/>
    </xf>
    <xf numFmtId="3" fontId="14" fillId="0" borderId="9" xfId="0" applyNumberFormat="1" applyFont="1" applyBorder="1" applyAlignment="1">
      <alignment horizontal="right" wrapText="1"/>
    </xf>
    <xf numFmtId="1" fontId="0" fillId="0" borderId="16" xfId="0" applyNumberFormat="1" applyBorder="1" applyAlignment="1">
      <alignment horizontal="right" wrapText="1"/>
    </xf>
    <xf numFmtId="164" fontId="14" fillId="0" borderId="15" xfId="0" applyNumberFormat="1" applyFont="1" applyBorder="1" applyAlignment="1">
      <alignment horizontal="right" wrapText="1"/>
    </xf>
    <xf numFmtId="164" fontId="14" fillId="0" borderId="1" xfId="0" applyNumberFormat="1" applyFont="1" applyBorder="1" applyAlignment="1">
      <alignment horizontal="right" wrapText="1"/>
    </xf>
    <xf numFmtId="164" fontId="0" fillId="0" borderId="1" xfId="0" applyNumberFormat="1" applyBorder="1" applyAlignment="1">
      <alignment horizontal="right"/>
    </xf>
    <xf numFmtId="164" fontId="14" fillId="6" borderId="1" xfId="0" applyNumberFormat="1" applyFont="1" applyFill="1" applyBorder="1" applyAlignment="1">
      <alignment horizontal="right"/>
    </xf>
    <xf numFmtId="3" fontId="14" fillId="6" borderId="1" xfId="0" applyNumberFormat="1" applyFont="1" applyFill="1" applyBorder="1" applyAlignment="1">
      <alignment horizontal="right"/>
    </xf>
    <xf numFmtId="0" fontId="14" fillId="6" borderId="1" xfId="0" applyFont="1" applyFill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12" fillId="0" borderId="2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1" fontId="1" fillId="0" borderId="3" xfId="0" applyNumberFormat="1" applyFont="1" applyBorder="1" applyAlignment="1">
      <alignment horizontal="right" wrapText="1"/>
    </xf>
    <xf numFmtId="1" fontId="1" fillId="0" borderId="4" xfId="0" applyNumberFormat="1" applyFont="1" applyBorder="1" applyAlignment="1">
      <alignment horizontal="right" wrapText="1"/>
    </xf>
    <xf numFmtId="1" fontId="1" fillId="0" borderId="2" xfId="0" applyNumberFormat="1" applyFont="1" applyBorder="1" applyAlignment="1">
      <alignment horizontal="right" wrapText="1"/>
    </xf>
    <xf numFmtId="1" fontId="1" fillId="0" borderId="12" xfId="0" applyNumberFormat="1" applyFont="1" applyBorder="1" applyAlignment="1">
      <alignment horizontal="right" wrapText="1"/>
    </xf>
    <xf numFmtId="1" fontId="1" fillId="0" borderId="5" xfId="0" applyNumberFormat="1" applyFont="1" applyBorder="1" applyAlignment="1">
      <alignment horizontal="right" wrapText="1"/>
    </xf>
    <xf numFmtId="1" fontId="1" fillId="0" borderId="6" xfId="0" applyNumberFormat="1" applyFont="1" applyBorder="1" applyAlignment="1">
      <alignment horizontal="right" wrapText="1"/>
    </xf>
    <xf numFmtId="0" fontId="6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12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3" fontId="1" fillId="0" borderId="4" xfId="0" applyNumberFormat="1" applyFont="1" applyBorder="1" applyAlignment="1">
      <alignment horizontal="right" wrapText="1"/>
    </xf>
    <xf numFmtId="3" fontId="1" fillId="0" borderId="2" xfId="0" applyNumberFormat="1" applyFont="1" applyBorder="1" applyAlignment="1">
      <alignment horizontal="right" wrapText="1"/>
    </xf>
    <xf numFmtId="3" fontId="1" fillId="0" borderId="12" xfId="0" applyNumberFormat="1" applyFont="1" applyBorder="1" applyAlignment="1">
      <alignment horizontal="right" wrapText="1"/>
    </xf>
    <xf numFmtId="3" fontId="1" fillId="0" borderId="5" xfId="0" applyNumberFormat="1" applyFont="1" applyBorder="1" applyAlignment="1">
      <alignment horizontal="right" wrapText="1"/>
    </xf>
    <xf numFmtId="3" fontId="1" fillId="0" borderId="6" xfId="0" applyNumberFormat="1" applyFont="1" applyBorder="1" applyAlignment="1">
      <alignment horizontal="right" wrapText="1"/>
    </xf>
    <xf numFmtId="0" fontId="6" fillId="4" borderId="1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wrapText="1"/>
    </xf>
    <xf numFmtId="49" fontId="13" fillId="3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top"/>
    </xf>
    <xf numFmtId="49" fontId="16" fillId="0" borderId="0" xfId="0" applyNumberFormat="1" applyFont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wrapText="1"/>
    </xf>
    <xf numFmtId="0" fontId="8" fillId="4" borderId="8" xfId="0" applyFont="1" applyFill="1" applyBorder="1" applyAlignment="1">
      <alignment horizontal="center" wrapText="1"/>
    </xf>
    <xf numFmtId="0" fontId="8" fillId="4" borderId="7" xfId="0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left"/>
    </xf>
    <xf numFmtId="49" fontId="13" fillId="3" borderId="7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left"/>
    </xf>
    <xf numFmtId="0" fontId="13" fillId="3" borderId="13" xfId="0" applyFont="1" applyFill="1" applyBorder="1" applyAlignment="1">
      <alignment horizontal="left"/>
    </xf>
    <xf numFmtId="0" fontId="13" fillId="3" borderId="15" xfId="0" applyFont="1" applyFill="1" applyBorder="1" applyAlignment="1">
      <alignment horizontal="left"/>
    </xf>
    <xf numFmtId="49" fontId="13" fillId="3" borderId="3" xfId="0" applyNumberFormat="1" applyFont="1" applyFill="1" applyBorder="1" applyAlignment="1">
      <alignment horizontal="center" vertical="center"/>
    </xf>
    <xf numFmtId="49" fontId="13" fillId="3" borderId="14" xfId="0" applyNumberFormat="1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49" fontId="13" fillId="3" borderId="6" xfId="0" applyNumberFormat="1" applyFont="1" applyFill="1" applyBorder="1" applyAlignment="1">
      <alignment horizontal="center" vertical="center"/>
    </xf>
    <xf numFmtId="0" fontId="8" fillId="12" borderId="9" xfId="0" applyFont="1" applyFill="1" applyBorder="1" applyAlignment="1">
      <alignment horizontal="center" wrapText="1"/>
    </xf>
    <xf numFmtId="0" fontId="8" fillId="12" borderId="13" xfId="0" applyFont="1" applyFill="1" applyBorder="1" applyAlignment="1">
      <alignment horizontal="center" wrapText="1"/>
    </xf>
    <xf numFmtId="0" fontId="8" fillId="12" borderId="15" xfId="0" applyFont="1" applyFill="1" applyBorder="1" applyAlignment="1">
      <alignment horizontal="center" wrapText="1"/>
    </xf>
    <xf numFmtId="0" fontId="8" fillId="12" borderId="1" xfId="0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E7F1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okut.no/hogare-utdanning/akkrediterte-institusjona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EAD1-FABC-4F9E-8C59-9B5053C76721}">
  <dimension ref="A1:W37"/>
  <sheetViews>
    <sheetView workbookViewId="0">
      <selection activeCell="B17" sqref="B17:S17"/>
    </sheetView>
  </sheetViews>
  <sheetFormatPr baseColWidth="10" defaultColWidth="11.5703125" defaultRowHeight="15" x14ac:dyDescent="0.25"/>
  <cols>
    <col min="1" max="1" width="13.42578125" customWidth="1"/>
    <col min="19" max="19" width="31.5703125" customWidth="1"/>
  </cols>
  <sheetData>
    <row r="1" spans="1:19" ht="21" x14ac:dyDescent="0.35">
      <c r="A1" s="161" t="s">
        <v>0</v>
      </c>
    </row>
    <row r="2" spans="1:19" ht="15.75" x14ac:dyDescent="0.25">
      <c r="A2" s="33"/>
    </row>
    <row r="3" spans="1:19" ht="15.75" x14ac:dyDescent="0.25">
      <c r="A3" s="6" t="s">
        <v>1</v>
      </c>
      <c r="B3" s="229" t="s">
        <v>2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</row>
    <row r="4" spans="1:19" x14ac:dyDescent="0.25">
      <c r="A4" s="9" t="s">
        <v>3</v>
      </c>
      <c r="B4" s="228" t="s">
        <v>301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</row>
    <row r="5" spans="1:19" x14ac:dyDescent="0.25">
      <c r="A5" s="9" t="s">
        <v>4</v>
      </c>
      <c r="B5" s="228" t="s">
        <v>302</v>
      </c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</row>
    <row r="6" spans="1:19" x14ac:dyDescent="0.25">
      <c r="A6" s="9" t="s">
        <v>5</v>
      </c>
      <c r="B6" s="228" t="s">
        <v>303</v>
      </c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</row>
    <row r="7" spans="1:19" x14ac:dyDescent="0.25">
      <c r="A7" s="9" t="s">
        <v>6</v>
      </c>
      <c r="B7" s="228" t="s">
        <v>304</v>
      </c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</row>
    <row r="8" spans="1:19" x14ac:dyDescent="0.25">
      <c r="A8" s="9" t="s">
        <v>7</v>
      </c>
      <c r="B8" s="228" t="s">
        <v>305</v>
      </c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</row>
    <row r="9" spans="1:19" x14ac:dyDescent="0.25">
      <c r="A9" s="9" t="s">
        <v>8</v>
      </c>
      <c r="B9" s="228" t="s">
        <v>306</v>
      </c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</row>
    <row r="10" spans="1:19" x14ac:dyDescent="0.25">
      <c r="A10" s="9" t="s">
        <v>9</v>
      </c>
      <c r="B10" s="228" t="s">
        <v>307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</row>
    <row r="11" spans="1:19" x14ac:dyDescent="0.25">
      <c r="A11" s="9" t="s">
        <v>10</v>
      </c>
      <c r="B11" s="228" t="s">
        <v>308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</row>
    <row r="12" spans="1:19" ht="15.75" thickBot="1" x14ac:dyDescent="0.3">
      <c r="A12" s="30" t="s">
        <v>11</v>
      </c>
      <c r="B12" s="228" t="s">
        <v>309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</row>
    <row r="13" spans="1:19" x14ac:dyDescent="0.25">
      <c r="A13" s="24" t="s">
        <v>12</v>
      </c>
      <c r="B13" s="228" t="s">
        <v>311</v>
      </c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</row>
    <row r="14" spans="1:19" x14ac:dyDescent="0.25">
      <c r="A14" s="9" t="s">
        <v>13</v>
      </c>
      <c r="B14" s="228" t="s">
        <v>312</v>
      </c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</row>
    <row r="15" spans="1:19" x14ac:dyDescent="0.25">
      <c r="A15" s="9" t="s">
        <v>14</v>
      </c>
      <c r="B15" s="228" t="s">
        <v>316</v>
      </c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</row>
    <row r="16" spans="1:19" x14ac:dyDescent="0.25">
      <c r="A16" s="9" t="s">
        <v>15</v>
      </c>
      <c r="B16" s="228" t="s">
        <v>318</v>
      </c>
      <c r="C16" s="228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</row>
    <row r="17" spans="1:19" x14ac:dyDescent="0.25">
      <c r="A17" s="9" t="s">
        <v>16</v>
      </c>
      <c r="B17" s="230" t="s">
        <v>17</v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2"/>
    </row>
    <row r="18" spans="1:19" ht="15.75" thickBot="1" x14ac:dyDescent="0.3">
      <c r="A18" s="30" t="s">
        <v>18</v>
      </c>
      <c r="B18" s="230" t="s">
        <v>19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2"/>
    </row>
    <row r="19" spans="1:19" x14ac:dyDescent="0.25">
      <c r="A19" s="71" t="s">
        <v>20</v>
      </c>
      <c r="B19" s="228" t="s">
        <v>300</v>
      </c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</row>
    <row r="20" spans="1:19" x14ac:dyDescent="0.25">
      <c r="A20" s="9" t="s">
        <v>21</v>
      </c>
      <c r="B20" s="228" t="s">
        <v>299</v>
      </c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</row>
    <row r="21" spans="1:19" x14ac:dyDescent="0.25">
      <c r="A21" s="9" t="s">
        <v>22</v>
      </c>
      <c r="B21" s="228" t="s">
        <v>298</v>
      </c>
      <c r="C21" s="228"/>
      <c r="D21" s="228"/>
      <c r="E21" s="228"/>
      <c r="F21" s="228"/>
      <c r="G21" s="228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</row>
    <row r="22" spans="1:19" x14ac:dyDescent="0.25">
      <c r="A22" s="9" t="s">
        <v>23</v>
      </c>
      <c r="B22" s="228" t="s">
        <v>296</v>
      </c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</row>
    <row r="23" spans="1:19" x14ac:dyDescent="0.25">
      <c r="A23" s="9" t="s">
        <v>24</v>
      </c>
      <c r="B23" s="228" t="s">
        <v>294</v>
      </c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</row>
    <row r="24" spans="1:19" x14ac:dyDescent="0.25">
      <c r="A24" s="9" t="s">
        <v>25</v>
      </c>
      <c r="B24" s="228" t="s">
        <v>295</v>
      </c>
      <c r="C24" s="228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</row>
    <row r="25" spans="1:19" x14ac:dyDescent="0.25">
      <c r="A25" s="9" t="s">
        <v>26</v>
      </c>
      <c r="B25" s="41" t="s">
        <v>292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</row>
    <row r="26" spans="1:19" x14ac:dyDescent="0.25">
      <c r="A26" s="114" t="s">
        <v>27</v>
      </c>
      <c r="B26" s="38" t="s">
        <v>291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</row>
    <row r="29" spans="1:19" x14ac:dyDescent="0.25">
      <c r="A29" s="72" t="s">
        <v>28</v>
      </c>
    </row>
    <row r="30" spans="1:19" x14ac:dyDescent="0.25">
      <c r="A30" t="s">
        <v>29</v>
      </c>
      <c r="B30" s="72"/>
    </row>
    <row r="31" spans="1:19" x14ac:dyDescent="0.25">
      <c r="A31" t="s">
        <v>30</v>
      </c>
    </row>
    <row r="32" spans="1:19" x14ac:dyDescent="0.25">
      <c r="A32" t="s">
        <v>31</v>
      </c>
    </row>
    <row r="33" spans="1:23" x14ac:dyDescent="0.25">
      <c r="A33" t="s">
        <v>281</v>
      </c>
    </row>
    <row r="34" spans="1:23" x14ac:dyDescent="0.25">
      <c r="W34" t="s">
        <v>32</v>
      </c>
    </row>
    <row r="35" spans="1:23" x14ac:dyDescent="0.25">
      <c r="A35" s="72" t="s">
        <v>33</v>
      </c>
    </row>
    <row r="36" spans="1:23" x14ac:dyDescent="0.25">
      <c r="A36" t="s">
        <v>34</v>
      </c>
    </row>
    <row r="37" spans="1:23" x14ac:dyDescent="0.25">
      <c r="A37" t="s">
        <v>35</v>
      </c>
    </row>
  </sheetData>
  <mergeCells count="22">
    <mergeCell ref="B12:S12"/>
    <mergeCell ref="B23:S23"/>
    <mergeCell ref="B24:S24"/>
    <mergeCell ref="B21:S21"/>
    <mergeCell ref="B20:S20"/>
    <mergeCell ref="B22:S22"/>
    <mergeCell ref="B19:S19"/>
    <mergeCell ref="B16:S16"/>
    <mergeCell ref="B15:S15"/>
    <mergeCell ref="B13:S13"/>
    <mergeCell ref="B14:S14"/>
    <mergeCell ref="B17:S17"/>
    <mergeCell ref="B18:S18"/>
    <mergeCell ref="B8:S8"/>
    <mergeCell ref="B9:S9"/>
    <mergeCell ref="B10:S10"/>
    <mergeCell ref="B11:S11"/>
    <mergeCell ref="B3:S3"/>
    <mergeCell ref="B4:S4"/>
    <mergeCell ref="B5:S5"/>
    <mergeCell ref="B6:S6"/>
    <mergeCell ref="B7:S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A86A2-0688-4666-8A01-FA2418902A63}">
  <dimension ref="A1:AQ22"/>
  <sheetViews>
    <sheetView workbookViewId="0"/>
  </sheetViews>
  <sheetFormatPr baseColWidth="10" defaultColWidth="11.42578125" defaultRowHeight="15" x14ac:dyDescent="0.25"/>
  <cols>
    <col min="1" max="1" width="32" customWidth="1"/>
    <col min="2" max="3" width="18.42578125" customWidth="1"/>
  </cols>
  <sheetData>
    <row r="1" spans="1:43" ht="15.75" x14ac:dyDescent="0.25">
      <c r="A1" s="89" t="s">
        <v>10</v>
      </c>
      <c r="B1" s="62" t="s">
        <v>308</v>
      </c>
      <c r="C1" s="89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</row>
    <row r="2" spans="1:43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</row>
    <row r="3" spans="1:43" x14ac:dyDescent="0.25">
      <c r="A3" s="299"/>
      <c r="B3" s="279" t="s">
        <v>68</v>
      </c>
      <c r="C3" s="279"/>
      <c r="D3" s="300" t="s">
        <v>62</v>
      </c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2"/>
      <c r="T3" s="300" t="s">
        <v>46</v>
      </c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2"/>
    </row>
    <row r="4" spans="1:43" s="47" customFormat="1" ht="48" customHeight="1" x14ac:dyDescent="0.25">
      <c r="A4" s="299"/>
      <c r="B4" s="279"/>
      <c r="C4" s="279"/>
      <c r="D4" s="280" t="s">
        <v>38</v>
      </c>
      <c r="E4" s="280"/>
      <c r="F4" s="280" t="s">
        <v>39</v>
      </c>
      <c r="G4" s="280"/>
      <c r="H4" s="280" t="s">
        <v>40</v>
      </c>
      <c r="I4" s="280"/>
      <c r="J4" s="280" t="s">
        <v>41</v>
      </c>
      <c r="K4" s="280"/>
      <c r="L4" s="280" t="s">
        <v>42</v>
      </c>
      <c r="M4" s="280"/>
      <c r="N4" s="280" t="s">
        <v>43</v>
      </c>
      <c r="O4" s="280"/>
      <c r="P4" s="280" t="s">
        <v>44</v>
      </c>
      <c r="Q4" s="280"/>
      <c r="R4" s="280" t="s">
        <v>45</v>
      </c>
      <c r="S4" s="280"/>
      <c r="T4" s="280" t="s">
        <v>47</v>
      </c>
      <c r="U4" s="280"/>
      <c r="V4" s="280" t="s">
        <v>48</v>
      </c>
      <c r="W4" s="280"/>
      <c r="X4" s="280" t="s">
        <v>49</v>
      </c>
      <c r="Y4" s="280"/>
      <c r="Z4" s="280" t="s">
        <v>126</v>
      </c>
      <c r="AA4" s="280"/>
      <c r="AB4" s="280" t="s">
        <v>64</v>
      </c>
      <c r="AC4" s="280"/>
      <c r="AD4" s="280" t="s">
        <v>52</v>
      </c>
      <c r="AE4" s="280"/>
      <c r="AF4" s="280" t="s">
        <v>53</v>
      </c>
      <c r="AG4" s="280"/>
      <c r="AH4" s="280" t="s">
        <v>54</v>
      </c>
      <c r="AI4" s="280"/>
      <c r="AJ4" s="280" t="s">
        <v>65</v>
      </c>
      <c r="AK4" s="280"/>
      <c r="AL4" s="280" t="s">
        <v>56</v>
      </c>
      <c r="AM4" s="280"/>
      <c r="AN4" s="280" t="s">
        <v>57</v>
      </c>
      <c r="AO4" s="280"/>
      <c r="AP4" s="280" t="s">
        <v>58</v>
      </c>
      <c r="AQ4" s="280"/>
    </row>
    <row r="5" spans="1:43" s="47" customFormat="1" x14ac:dyDescent="0.25">
      <c r="A5" s="299"/>
      <c r="B5" s="51" t="s">
        <v>66</v>
      </c>
      <c r="C5" s="51" t="s">
        <v>280</v>
      </c>
      <c r="D5" s="51" t="s">
        <v>66</v>
      </c>
      <c r="E5" s="51" t="s">
        <v>280</v>
      </c>
      <c r="F5" s="51" t="s">
        <v>66</v>
      </c>
      <c r="G5" s="51" t="s">
        <v>280</v>
      </c>
      <c r="H5" s="51" t="s">
        <v>66</v>
      </c>
      <c r="I5" s="51" t="s">
        <v>280</v>
      </c>
      <c r="J5" s="51" t="s">
        <v>66</v>
      </c>
      <c r="K5" s="51" t="s">
        <v>280</v>
      </c>
      <c r="L5" s="51" t="s">
        <v>66</v>
      </c>
      <c r="M5" s="51" t="s">
        <v>280</v>
      </c>
      <c r="N5" s="51" t="s">
        <v>66</v>
      </c>
      <c r="O5" s="51" t="s">
        <v>280</v>
      </c>
      <c r="P5" s="51" t="s">
        <v>66</v>
      </c>
      <c r="Q5" s="51" t="s">
        <v>280</v>
      </c>
      <c r="R5" s="51" t="s">
        <v>66</v>
      </c>
      <c r="S5" s="51" t="s">
        <v>280</v>
      </c>
      <c r="T5" s="51" t="s">
        <v>66</v>
      </c>
      <c r="U5" s="51" t="s">
        <v>280</v>
      </c>
      <c r="V5" s="51" t="s">
        <v>66</v>
      </c>
      <c r="W5" s="51" t="s">
        <v>280</v>
      </c>
      <c r="X5" s="51" t="s">
        <v>66</v>
      </c>
      <c r="Y5" s="51" t="s">
        <v>280</v>
      </c>
      <c r="Z5" s="51" t="s">
        <v>66</v>
      </c>
      <c r="AA5" s="51" t="s">
        <v>280</v>
      </c>
      <c r="AB5" s="51" t="s">
        <v>66</v>
      </c>
      <c r="AC5" s="51" t="s">
        <v>280</v>
      </c>
      <c r="AD5" s="51" t="s">
        <v>66</v>
      </c>
      <c r="AE5" s="51" t="s">
        <v>280</v>
      </c>
      <c r="AF5" s="51" t="s">
        <v>66</v>
      </c>
      <c r="AG5" s="51" t="s">
        <v>280</v>
      </c>
      <c r="AH5" s="51" t="s">
        <v>66</v>
      </c>
      <c r="AI5" s="51" t="s">
        <v>280</v>
      </c>
      <c r="AJ5" s="51" t="s">
        <v>66</v>
      </c>
      <c r="AK5" s="51" t="s">
        <v>280</v>
      </c>
      <c r="AL5" s="51" t="s">
        <v>66</v>
      </c>
      <c r="AM5" s="51" t="s">
        <v>280</v>
      </c>
      <c r="AN5" s="51" t="s">
        <v>66</v>
      </c>
      <c r="AO5" s="51" t="s">
        <v>280</v>
      </c>
      <c r="AP5" s="51" t="s">
        <v>66</v>
      </c>
      <c r="AQ5" s="51" t="s">
        <v>280</v>
      </c>
    </row>
    <row r="6" spans="1:43" x14ac:dyDescent="0.25">
      <c r="A6" s="52" t="s">
        <v>68</v>
      </c>
      <c r="B6" s="53">
        <v>88912</v>
      </c>
      <c r="C6" s="56">
        <v>100</v>
      </c>
      <c r="D6" s="53">
        <v>25792</v>
      </c>
      <c r="E6" s="56">
        <v>100</v>
      </c>
      <c r="F6" s="53">
        <v>19057</v>
      </c>
      <c r="G6" s="56">
        <v>100</v>
      </c>
      <c r="H6" s="53">
        <v>2299</v>
      </c>
      <c r="I6" s="56">
        <v>100</v>
      </c>
      <c r="J6" s="53">
        <v>1572</v>
      </c>
      <c r="K6" s="56">
        <v>100</v>
      </c>
      <c r="L6" s="108">
        <v>866</v>
      </c>
      <c r="M6" s="56">
        <v>100</v>
      </c>
      <c r="N6" s="108">
        <v>844</v>
      </c>
      <c r="O6" s="56">
        <v>100</v>
      </c>
      <c r="P6" s="108">
        <v>609</v>
      </c>
      <c r="Q6" s="56">
        <v>100</v>
      </c>
      <c r="R6" s="108">
        <v>41</v>
      </c>
      <c r="S6" s="56">
        <v>100</v>
      </c>
      <c r="T6" s="53">
        <v>13908</v>
      </c>
      <c r="U6" s="56">
        <v>100</v>
      </c>
      <c r="V6" s="53">
        <v>13537</v>
      </c>
      <c r="W6" s="56">
        <v>100</v>
      </c>
      <c r="X6" s="53">
        <v>1137</v>
      </c>
      <c r="Y6" s="56">
        <v>100</v>
      </c>
      <c r="Z6" s="108">
        <v>937</v>
      </c>
      <c r="AA6" s="56">
        <v>100</v>
      </c>
      <c r="AB6" s="108">
        <v>802</v>
      </c>
      <c r="AC6" s="56">
        <v>100</v>
      </c>
      <c r="AD6" s="108">
        <v>346</v>
      </c>
      <c r="AE6" s="56">
        <v>100</v>
      </c>
      <c r="AF6" s="108">
        <v>290</v>
      </c>
      <c r="AG6" s="56">
        <v>100</v>
      </c>
      <c r="AH6" s="108">
        <v>170</v>
      </c>
      <c r="AI6" s="56">
        <v>100</v>
      </c>
      <c r="AJ6" s="108">
        <v>56</v>
      </c>
      <c r="AK6" s="56">
        <v>100</v>
      </c>
      <c r="AL6" s="108">
        <v>50</v>
      </c>
      <c r="AM6" s="56">
        <v>100</v>
      </c>
      <c r="AN6" s="108">
        <v>10</v>
      </c>
      <c r="AO6" s="56">
        <v>100</v>
      </c>
      <c r="AP6" s="53">
        <v>6589</v>
      </c>
      <c r="AQ6" s="56">
        <v>100</v>
      </c>
    </row>
    <row r="7" spans="1:43" ht="30" x14ac:dyDescent="0.25">
      <c r="A7" s="112" t="s">
        <v>165</v>
      </c>
      <c r="B7" s="53">
        <v>24765</v>
      </c>
      <c r="C7" s="56">
        <v>27.85</v>
      </c>
      <c r="D7" s="53">
        <v>8487</v>
      </c>
      <c r="E7" s="56">
        <v>32.9</v>
      </c>
      <c r="F7" s="53">
        <v>5479</v>
      </c>
      <c r="G7" s="56">
        <v>28.75</v>
      </c>
      <c r="H7" s="53">
        <v>358</v>
      </c>
      <c r="I7" s="56">
        <v>15.57</v>
      </c>
      <c r="J7" s="108">
        <v>269</v>
      </c>
      <c r="K7" s="56">
        <v>17.11</v>
      </c>
      <c r="L7" s="108">
        <v>170</v>
      </c>
      <c r="M7" s="56">
        <v>19.63</v>
      </c>
      <c r="N7" s="108">
        <v>304</v>
      </c>
      <c r="O7" s="56">
        <v>36.020000000000003</v>
      </c>
      <c r="P7" s="108">
        <v>164</v>
      </c>
      <c r="Q7" s="56">
        <v>26.93</v>
      </c>
      <c r="R7" s="108">
        <v>10</v>
      </c>
      <c r="S7" s="56">
        <v>24.39</v>
      </c>
      <c r="T7" s="53">
        <v>3817</v>
      </c>
      <c r="U7" s="56">
        <v>27.44</v>
      </c>
      <c r="V7" s="53">
        <v>3551</v>
      </c>
      <c r="W7" s="56">
        <v>26.23</v>
      </c>
      <c r="X7" s="108">
        <v>293</v>
      </c>
      <c r="Y7" s="56">
        <v>25.77</v>
      </c>
      <c r="Z7" s="108">
        <v>185</v>
      </c>
      <c r="AA7" s="56">
        <v>19.739999999999998</v>
      </c>
      <c r="AB7" s="108">
        <v>211</v>
      </c>
      <c r="AC7" s="56">
        <v>26.31</v>
      </c>
      <c r="AD7" s="108">
        <v>13</v>
      </c>
      <c r="AE7" s="56">
        <v>3.76</v>
      </c>
      <c r="AF7" s="108">
        <v>10</v>
      </c>
      <c r="AG7" s="56">
        <v>3.45</v>
      </c>
      <c r="AH7" s="108">
        <v>29</v>
      </c>
      <c r="AI7" s="56">
        <v>17.059999999999999</v>
      </c>
      <c r="AJ7" s="108">
        <v>17</v>
      </c>
      <c r="AK7" s="56">
        <v>30.36</v>
      </c>
      <c r="AL7" s="108">
        <v>8</v>
      </c>
      <c r="AM7" s="56">
        <v>16</v>
      </c>
      <c r="AN7" s="108">
        <v>4</v>
      </c>
      <c r="AO7" s="56">
        <v>40</v>
      </c>
      <c r="AP7" s="53">
        <v>1386</v>
      </c>
      <c r="AQ7" s="56">
        <v>21.04</v>
      </c>
    </row>
    <row r="8" spans="1:43" x14ac:dyDescent="0.25">
      <c r="A8" s="112" t="s">
        <v>166</v>
      </c>
      <c r="B8" s="53">
        <v>17989</v>
      </c>
      <c r="C8" s="56">
        <v>20.23</v>
      </c>
      <c r="D8" s="53">
        <v>4951</v>
      </c>
      <c r="E8" s="56">
        <v>19.2</v>
      </c>
      <c r="F8" s="53">
        <v>3662</v>
      </c>
      <c r="G8" s="56">
        <v>19.22</v>
      </c>
      <c r="H8" s="53">
        <v>532</v>
      </c>
      <c r="I8" s="56">
        <v>23.14</v>
      </c>
      <c r="J8" s="108">
        <v>358</v>
      </c>
      <c r="K8" s="56">
        <v>22.77</v>
      </c>
      <c r="L8" s="108">
        <v>159</v>
      </c>
      <c r="M8" s="56">
        <v>18.36</v>
      </c>
      <c r="N8" s="108">
        <v>145</v>
      </c>
      <c r="O8" s="56">
        <v>17.18</v>
      </c>
      <c r="P8" s="108">
        <v>97</v>
      </c>
      <c r="Q8" s="56">
        <v>15.93</v>
      </c>
      <c r="R8" s="108">
        <v>12</v>
      </c>
      <c r="S8" s="56">
        <v>29.27</v>
      </c>
      <c r="T8" s="53">
        <v>2878</v>
      </c>
      <c r="U8" s="56">
        <v>20.69</v>
      </c>
      <c r="V8" s="53">
        <v>3169</v>
      </c>
      <c r="W8" s="56">
        <v>23.41</v>
      </c>
      <c r="X8" s="108">
        <v>211</v>
      </c>
      <c r="Y8" s="56">
        <v>18.559999999999999</v>
      </c>
      <c r="Z8" s="108">
        <v>138</v>
      </c>
      <c r="AA8" s="56">
        <v>14.73</v>
      </c>
      <c r="AB8" s="108">
        <v>158</v>
      </c>
      <c r="AC8" s="56">
        <v>19.7</v>
      </c>
      <c r="AD8" s="108">
        <v>33</v>
      </c>
      <c r="AE8" s="56">
        <v>9.5399999999999991</v>
      </c>
      <c r="AF8" s="108">
        <v>33</v>
      </c>
      <c r="AG8" s="56">
        <v>11.38</v>
      </c>
      <c r="AH8" s="108">
        <v>49</v>
      </c>
      <c r="AI8" s="56">
        <v>28.82</v>
      </c>
      <c r="AJ8" s="108">
        <v>16</v>
      </c>
      <c r="AK8" s="56">
        <v>28.57</v>
      </c>
      <c r="AL8" s="108" t="s">
        <v>71</v>
      </c>
      <c r="AM8" s="56" t="s">
        <v>71</v>
      </c>
      <c r="AN8" s="108" t="s">
        <v>71</v>
      </c>
      <c r="AO8" s="56" t="s">
        <v>71</v>
      </c>
      <c r="AP8" s="53">
        <v>1376</v>
      </c>
      <c r="AQ8" s="56">
        <v>20.88</v>
      </c>
    </row>
    <row r="9" spans="1:43" ht="30" x14ac:dyDescent="0.25">
      <c r="A9" s="112" t="s">
        <v>167</v>
      </c>
      <c r="B9" s="53">
        <v>27800</v>
      </c>
      <c r="C9" s="56">
        <v>31.27</v>
      </c>
      <c r="D9" s="53">
        <v>6887</v>
      </c>
      <c r="E9" s="56">
        <v>26.7</v>
      </c>
      <c r="F9" s="53">
        <v>5914</v>
      </c>
      <c r="G9" s="56">
        <v>31.03</v>
      </c>
      <c r="H9" s="53">
        <v>959</v>
      </c>
      <c r="I9" s="56">
        <v>41.71</v>
      </c>
      <c r="J9" s="108">
        <v>584</v>
      </c>
      <c r="K9" s="56">
        <v>37.15</v>
      </c>
      <c r="L9" s="108">
        <v>240</v>
      </c>
      <c r="M9" s="56">
        <v>27.71</v>
      </c>
      <c r="N9" s="108">
        <v>204</v>
      </c>
      <c r="O9" s="56">
        <v>24.17</v>
      </c>
      <c r="P9" s="108">
        <v>110</v>
      </c>
      <c r="Q9" s="56">
        <v>18.059999999999999</v>
      </c>
      <c r="R9" s="108">
        <v>13</v>
      </c>
      <c r="S9" s="56">
        <v>31.71</v>
      </c>
      <c r="T9" s="53">
        <v>4300</v>
      </c>
      <c r="U9" s="56">
        <v>30.92</v>
      </c>
      <c r="V9" s="53">
        <v>4844</v>
      </c>
      <c r="W9" s="56">
        <v>35.78</v>
      </c>
      <c r="X9" s="108">
        <v>419</v>
      </c>
      <c r="Y9" s="56">
        <v>36.85</v>
      </c>
      <c r="Z9" s="108">
        <v>309</v>
      </c>
      <c r="AA9" s="56">
        <v>32.869999999999997</v>
      </c>
      <c r="AB9" s="108">
        <v>320</v>
      </c>
      <c r="AC9" s="56">
        <v>39.9</v>
      </c>
      <c r="AD9" s="108">
        <v>85</v>
      </c>
      <c r="AE9" s="56">
        <v>24.57</v>
      </c>
      <c r="AF9" s="108">
        <v>67</v>
      </c>
      <c r="AG9" s="56">
        <v>23.1</v>
      </c>
      <c r="AH9" s="108">
        <v>67</v>
      </c>
      <c r="AI9" s="56">
        <v>39.409999999999997</v>
      </c>
      <c r="AJ9" s="108">
        <v>17</v>
      </c>
      <c r="AK9" s="56">
        <v>30.36</v>
      </c>
      <c r="AL9" s="108">
        <v>21</v>
      </c>
      <c r="AM9" s="56">
        <v>42</v>
      </c>
      <c r="AN9" s="108">
        <v>4</v>
      </c>
      <c r="AO9" s="56">
        <v>40</v>
      </c>
      <c r="AP9" s="53">
        <v>2436</v>
      </c>
      <c r="AQ9" s="56">
        <v>36.97</v>
      </c>
    </row>
    <row r="10" spans="1:43" ht="30" x14ac:dyDescent="0.25">
      <c r="A10" s="112" t="s">
        <v>168</v>
      </c>
      <c r="B10" s="53">
        <v>6806</v>
      </c>
      <c r="C10" s="56">
        <v>7.65</v>
      </c>
      <c r="D10" s="53">
        <v>1356</v>
      </c>
      <c r="E10" s="56">
        <v>5.26</v>
      </c>
      <c r="F10" s="53">
        <v>1527</v>
      </c>
      <c r="G10" s="56">
        <v>8.01</v>
      </c>
      <c r="H10" s="53">
        <v>336</v>
      </c>
      <c r="I10" s="56">
        <v>14.62</v>
      </c>
      <c r="J10" s="108">
        <v>153</v>
      </c>
      <c r="K10" s="56">
        <v>9.73</v>
      </c>
      <c r="L10" s="108">
        <v>52</v>
      </c>
      <c r="M10" s="56">
        <v>6</v>
      </c>
      <c r="N10" s="108">
        <v>37</v>
      </c>
      <c r="O10" s="56">
        <v>4.38</v>
      </c>
      <c r="P10" s="108">
        <v>38</v>
      </c>
      <c r="Q10" s="56">
        <v>6.24</v>
      </c>
      <c r="R10" s="108" t="s">
        <v>71</v>
      </c>
      <c r="S10" s="56" t="s">
        <v>71</v>
      </c>
      <c r="T10" s="53">
        <v>956</v>
      </c>
      <c r="U10" s="56">
        <v>6.87</v>
      </c>
      <c r="V10" s="53">
        <v>1247</v>
      </c>
      <c r="W10" s="56">
        <v>9.2100000000000009</v>
      </c>
      <c r="X10" s="108">
        <v>80</v>
      </c>
      <c r="Y10" s="56">
        <v>7.04</v>
      </c>
      <c r="Z10" s="108">
        <v>102</v>
      </c>
      <c r="AA10" s="56">
        <v>10.89</v>
      </c>
      <c r="AB10" s="108">
        <v>78</v>
      </c>
      <c r="AC10" s="56">
        <v>9.73</v>
      </c>
      <c r="AD10" s="108">
        <v>20</v>
      </c>
      <c r="AE10" s="56">
        <v>5.78</v>
      </c>
      <c r="AF10" s="108">
        <v>12</v>
      </c>
      <c r="AG10" s="56">
        <v>4.1399999999999997</v>
      </c>
      <c r="AH10" s="108">
        <v>21</v>
      </c>
      <c r="AI10" s="56">
        <v>12.35</v>
      </c>
      <c r="AJ10" s="108" t="s">
        <v>71</v>
      </c>
      <c r="AK10" s="56" t="s">
        <v>71</v>
      </c>
      <c r="AL10" s="108">
        <v>9</v>
      </c>
      <c r="AM10" s="56">
        <v>18</v>
      </c>
      <c r="AN10" s="108" t="s">
        <v>71</v>
      </c>
      <c r="AO10" s="56" t="s">
        <v>71</v>
      </c>
      <c r="AP10" s="53">
        <v>776</v>
      </c>
      <c r="AQ10" s="56">
        <v>11.78</v>
      </c>
    </row>
    <row r="11" spans="1:43" x14ac:dyDescent="0.25">
      <c r="A11" s="112" t="s">
        <v>169</v>
      </c>
      <c r="B11" s="53">
        <v>11552</v>
      </c>
      <c r="C11" s="56">
        <v>12.99</v>
      </c>
      <c r="D11" s="53">
        <v>4111</v>
      </c>
      <c r="E11" s="56">
        <v>15.94</v>
      </c>
      <c r="F11" s="53">
        <v>2475</v>
      </c>
      <c r="G11" s="56">
        <v>12.99</v>
      </c>
      <c r="H11" s="53">
        <v>114</v>
      </c>
      <c r="I11" s="56">
        <v>4.96</v>
      </c>
      <c r="J11" s="108">
        <v>208</v>
      </c>
      <c r="K11" s="56">
        <v>13.23</v>
      </c>
      <c r="L11" s="108">
        <v>245</v>
      </c>
      <c r="M11" s="56">
        <v>28.29</v>
      </c>
      <c r="N11" s="108">
        <v>154</v>
      </c>
      <c r="O11" s="56">
        <v>18.25</v>
      </c>
      <c r="P11" s="108">
        <v>200</v>
      </c>
      <c r="Q11" s="56">
        <v>32.840000000000003</v>
      </c>
      <c r="R11" s="108" t="s">
        <v>71</v>
      </c>
      <c r="S11" s="56" t="s">
        <v>71</v>
      </c>
      <c r="T11" s="53">
        <v>1957</v>
      </c>
      <c r="U11" s="56">
        <v>14.07</v>
      </c>
      <c r="V11" s="53">
        <v>726</v>
      </c>
      <c r="W11" s="56">
        <v>5.36</v>
      </c>
      <c r="X11" s="108">
        <v>134</v>
      </c>
      <c r="Y11" s="56">
        <v>11.79</v>
      </c>
      <c r="Z11" s="108">
        <v>203</v>
      </c>
      <c r="AA11" s="56">
        <v>21.77</v>
      </c>
      <c r="AB11" s="108">
        <v>35</v>
      </c>
      <c r="AC11" s="56">
        <v>4.3600000000000003</v>
      </c>
      <c r="AD11" s="108">
        <v>195</v>
      </c>
      <c r="AE11" s="56">
        <v>56.36</v>
      </c>
      <c r="AF11" s="108">
        <v>168</v>
      </c>
      <c r="AG11" s="56">
        <v>57.93</v>
      </c>
      <c r="AH11" s="108">
        <v>4</v>
      </c>
      <c r="AI11" s="56">
        <v>2.35</v>
      </c>
      <c r="AJ11" s="108" t="s">
        <v>71</v>
      </c>
      <c r="AK11" s="56" t="s">
        <v>71</v>
      </c>
      <c r="AL11" s="108" t="s">
        <v>71</v>
      </c>
      <c r="AM11" s="108" t="s">
        <v>71</v>
      </c>
      <c r="AN11" s="108" t="s">
        <v>71</v>
      </c>
      <c r="AO11" s="56" t="s">
        <v>71</v>
      </c>
      <c r="AP11" s="53">
        <v>615</v>
      </c>
      <c r="AQ11" s="56">
        <v>9.33</v>
      </c>
    </row>
    <row r="12" spans="1:43" x14ac:dyDescent="0.25">
      <c r="A12" s="35" t="s">
        <v>170</v>
      </c>
      <c r="B12" s="126"/>
      <c r="C12" s="127"/>
      <c r="D12" s="126"/>
      <c r="E12" s="127"/>
      <c r="F12" s="126"/>
      <c r="G12" s="127"/>
      <c r="H12" s="126"/>
      <c r="I12" s="127"/>
      <c r="J12" s="90"/>
      <c r="K12" s="127"/>
      <c r="L12" s="90"/>
      <c r="M12" s="127"/>
      <c r="N12" s="90"/>
      <c r="O12" s="127"/>
      <c r="P12" s="90"/>
      <c r="Q12" s="127"/>
      <c r="R12" s="90"/>
      <c r="S12" s="127"/>
      <c r="T12" s="126"/>
      <c r="U12" s="127"/>
      <c r="V12" s="126"/>
      <c r="W12" s="127"/>
      <c r="X12" s="90"/>
      <c r="Y12" s="127"/>
      <c r="Z12" s="90"/>
      <c r="AA12" s="127"/>
      <c r="AB12" s="90"/>
      <c r="AC12" s="127"/>
      <c r="AD12" s="90"/>
      <c r="AE12" s="127"/>
      <c r="AF12" s="90"/>
      <c r="AG12" s="127"/>
      <c r="AH12" s="90"/>
      <c r="AI12" s="127"/>
      <c r="AJ12" s="90"/>
      <c r="AK12" s="127"/>
      <c r="AL12" s="90"/>
      <c r="AM12" s="90"/>
      <c r="AN12" s="90"/>
      <c r="AO12" s="127"/>
      <c r="AP12" s="126"/>
      <c r="AQ12" s="127"/>
    </row>
    <row r="13" spans="1:43" x14ac:dyDescent="0.25">
      <c r="A13" s="117" t="s">
        <v>283</v>
      </c>
      <c r="B13" s="111"/>
      <c r="C13" s="111"/>
      <c r="M13" s="11"/>
      <c r="N13" s="11"/>
      <c r="O13" s="11"/>
      <c r="Q13" s="11"/>
      <c r="S13" s="11"/>
      <c r="W13" s="11"/>
      <c r="Y13" s="11"/>
      <c r="AC13" s="11"/>
      <c r="AG13" s="11"/>
    </row>
    <row r="14" spans="1:43" x14ac:dyDescent="0.25">
      <c r="A14" s="117" t="s">
        <v>282</v>
      </c>
      <c r="B14" s="111"/>
      <c r="C14" s="111"/>
      <c r="M14" s="11"/>
      <c r="N14" s="11"/>
      <c r="O14" s="11"/>
      <c r="Q14" s="11"/>
      <c r="S14" s="11"/>
      <c r="W14" s="11"/>
      <c r="Y14" s="11"/>
      <c r="AC14" s="11"/>
      <c r="AG14" s="11"/>
    </row>
    <row r="15" spans="1:43" x14ac:dyDescent="0.25">
      <c r="A15" s="117"/>
      <c r="B15" s="111"/>
      <c r="C15" s="111"/>
      <c r="M15" s="11"/>
      <c r="N15" s="11"/>
      <c r="O15" s="11"/>
      <c r="Q15" s="11"/>
      <c r="S15" s="11"/>
      <c r="W15" s="11"/>
      <c r="Y15" s="11"/>
      <c r="AC15" s="11"/>
      <c r="AG15" s="11"/>
    </row>
    <row r="16" spans="1:43" x14ac:dyDescent="0.25">
      <c r="A16" s="117" t="s">
        <v>171</v>
      </c>
      <c r="B16" s="111"/>
      <c r="C16" s="111"/>
      <c r="M16" s="11"/>
      <c r="N16" s="11"/>
      <c r="O16" s="11"/>
      <c r="Q16" s="11"/>
      <c r="S16" s="11"/>
      <c r="W16" s="11"/>
      <c r="Y16" s="11"/>
      <c r="AC16" s="11"/>
      <c r="AG16" s="11"/>
    </row>
    <row r="17" spans="1:43" x14ac:dyDescent="0.25">
      <c r="A17" t="s">
        <v>172</v>
      </c>
      <c r="W17" s="11"/>
    </row>
    <row r="18" spans="1:43" x14ac:dyDescent="0.25">
      <c r="A18" t="s">
        <v>173</v>
      </c>
    </row>
    <row r="19" spans="1:43" x14ac:dyDescent="0.25">
      <c r="A19" t="s">
        <v>174</v>
      </c>
    </row>
    <row r="20" spans="1:43" x14ac:dyDescent="0.25">
      <c r="A20" t="s">
        <v>175</v>
      </c>
    </row>
    <row r="21" spans="1:43" x14ac:dyDescent="0.25">
      <c r="A21" t="s">
        <v>176</v>
      </c>
    </row>
    <row r="22" spans="1:43" x14ac:dyDescent="0.25">
      <c r="A22" t="s">
        <v>177</v>
      </c>
      <c r="AQ22" s="11"/>
    </row>
  </sheetData>
  <mergeCells count="24">
    <mergeCell ref="AN4:AO4"/>
    <mergeCell ref="AJ4:AK4"/>
    <mergeCell ref="AD4:AE4"/>
    <mergeCell ref="J4:K4"/>
    <mergeCell ref="N4:O4"/>
    <mergeCell ref="L4:M4"/>
    <mergeCell ref="AL4:AM4"/>
    <mergeCell ref="AH4:AI4"/>
    <mergeCell ref="D4:E4"/>
    <mergeCell ref="A3:A5"/>
    <mergeCell ref="T4:U4"/>
    <mergeCell ref="AF4:AG4"/>
    <mergeCell ref="P4:Q4"/>
    <mergeCell ref="AB4:AC4"/>
    <mergeCell ref="H4:I4"/>
    <mergeCell ref="X4:Y4"/>
    <mergeCell ref="R4:S4"/>
    <mergeCell ref="F4:G4"/>
    <mergeCell ref="V4:W4"/>
    <mergeCell ref="Z4:AA4"/>
    <mergeCell ref="D3:S3"/>
    <mergeCell ref="T3:AQ3"/>
    <mergeCell ref="B3:C4"/>
    <mergeCell ref="AP4:AQ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014DC-2339-4738-ACBF-24A6B6B4180D}">
  <dimension ref="A1:AS45"/>
  <sheetViews>
    <sheetView workbookViewId="0"/>
  </sheetViews>
  <sheetFormatPr baseColWidth="10" defaultColWidth="11.5703125" defaultRowHeight="15" x14ac:dyDescent="0.25"/>
  <cols>
    <col min="1" max="1" width="22.5703125" style="65" customWidth="1"/>
    <col min="2" max="3" width="19.28515625" style="65" customWidth="1"/>
    <col min="4" max="16384" width="11.5703125" style="65"/>
  </cols>
  <sheetData>
    <row r="1" spans="1:45" ht="15.75" x14ac:dyDescent="0.25">
      <c r="A1" s="50" t="s">
        <v>11</v>
      </c>
      <c r="B1" s="62" t="s">
        <v>309</v>
      </c>
      <c r="C1" s="50"/>
    </row>
    <row r="2" spans="1:4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</row>
    <row r="3" spans="1:45" x14ac:dyDescent="0.25">
      <c r="A3" s="305" t="s">
        <v>178</v>
      </c>
      <c r="B3" s="308" t="s">
        <v>61</v>
      </c>
      <c r="C3" s="309"/>
      <c r="D3" s="279" t="s">
        <v>62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300" t="s">
        <v>46</v>
      </c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  <c r="AO3" s="301"/>
      <c r="AP3" s="301"/>
      <c r="AQ3" s="302"/>
    </row>
    <row r="4" spans="1:45" ht="45" customHeight="1" x14ac:dyDescent="0.25">
      <c r="A4" s="306"/>
      <c r="B4" s="310"/>
      <c r="C4" s="311"/>
      <c r="D4" s="303" t="s">
        <v>38</v>
      </c>
      <c r="E4" s="304"/>
      <c r="F4" s="303" t="s">
        <v>39</v>
      </c>
      <c r="G4" s="304"/>
      <c r="H4" s="303" t="s">
        <v>40</v>
      </c>
      <c r="I4" s="304"/>
      <c r="J4" s="303" t="s">
        <v>41</v>
      </c>
      <c r="K4" s="304"/>
      <c r="L4" s="303" t="s">
        <v>42</v>
      </c>
      <c r="M4" s="304"/>
      <c r="N4" s="303" t="s">
        <v>43</v>
      </c>
      <c r="O4" s="304"/>
      <c r="P4" s="303" t="s">
        <v>44</v>
      </c>
      <c r="Q4" s="304"/>
      <c r="R4" s="303" t="s">
        <v>45</v>
      </c>
      <c r="S4" s="304"/>
      <c r="T4" s="303" t="s">
        <v>47</v>
      </c>
      <c r="U4" s="304"/>
      <c r="V4" s="303" t="s">
        <v>48</v>
      </c>
      <c r="W4" s="304"/>
      <c r="X4" s="303" t="s">
        <v>49</v>
      </c>
      <c r="Y4" s="304"/>
      <c r="Z4" s="303" t="s">
        <v>126</v>
      </c>
      <c r="AA4" s="304"/>
      <c r="AB4" s="303" t="s">
        <v>64</v>
      </c>
      <c r="AC4" s="304"/>
      <c r="AD4" s="303" t="s">
        <v>52</v>
      </c>
      <c r="AE4" s="304"/>
      <c r="AF4" s="303" t="s">
        <v>53</v>
      </c>
      <c r="AG4" s="304"/>
      <c r="AH4" s="303" t="s">
        <v>54</v>
      </c>
      <c r="AI4" s="304"/>
      <c r="AJ4" s="303" t="s">
        <v>65</v>
      </c>
      <c r="AK4" s="304"/>
      <c r="AL4" s="303" t="s">
        <v>56</v>
      </c>
      <c r="AM4" s="304"/>
      <c r="AN4" s="303" t="s">
        <v>57</v>
      </c>
      <c r="AO4" s="304"/>
      <c r="AP4" s="303" t="s">
        <v>58</v>
      </c>
      <c r="AQ4" s="304"/>
    </row>
    <row r="5" spans="1:45" x14ac:dyDescent="0.25">
      <c r="A5" s="307"/>
      <c r="B5" s="63" t="s">
        <v>66</v>
      </c>
      <c r="C5" s="63" t="s">
        <v>67</v>
      </c>
      <c r="D5" s="63" t="s">
        <v>66</v>
      </c>
      <c r="E5" s="63" t="s">
        <v>67</v>
      </c>
      <c r="F5" s="63" t="s">
        <v>66</v>
      </c>
      <c r="G5" s="63" t="s">
        <v>67</v>
      </c>
      <c r="H5" s="63" t="s">
        <v>66</v>
      </c>
      <c r="I5" s="63" t="s">
        <v>67</v>
      </c>
      <c r="J5" s="63" t="s">
        <v>66</v>
      </c>
      <c r="K5" s="63" t="s">
        <v>67</v>
      </c>
      <c r="L5" s="63" t="s">
        <v>66</v>
      </c>
      <c r="M5" s="63" t="s">
        <v>67</v>
      </c>
      <c r="N5" s="63" t="s">
        <v>66</v>
      </c>
      <c r="O5" s="63" t="s">
        <v>67</v>
      </c>
      <c r="P5" s="63" t="s">
        <v>66</v>
      </c>
      <c r="Q5" s="63" t="s">
        <v>67</v>
      </c>
      <c r="R5" s="63" t="s">
        <v>66</v>
      </c>
      <c r="S5" s="63" t="s">
        <v>67</v>
      </c>
      <c r="T5" s="63" t="s">
        <v>66</v>
      </c>
      <c r="U5" s="63" t="s">
        <v>67</v>
      </c>
      <c r="V5" s="63" t="s">
        <v>66</v>
      </c>
      <c r="W5" s="63" t="s">
        <v>67</v>
      </c>
      <c r="X5" s="63" t="s">
        <v>66</v>
      </c>
      <c r="Y5" s="63" t="s">
        <v>67</v>
      </c>
      <c r="Z5" s="63" t="s">
        <v>66</v>
      </c>
      <c r="AA5" s="63" t="s">
        <v>67</v>
      </c>
      <c r="AB5" s="63" t="s">
        <v>66</v>
      </c>
      <c r="AC5" s="63" t="s">
        <v>67</v>
      </c>
      <c r="AD5" s="63" t="s">
        <v>66</v>
      </c>
      <c r="AE5" s="63" t="s">
        <v>67</v>
      </c>
      <c r="AF5" s="63" t="s">
        <v>66</v>
      </c>
      <c r="AG5" s="63" t="s">
        <v>67</v>
      </c>
      <c r="AH5" s="63" t="s">
        <v>66</v>
      </c>
      <c r="AI5" s="63" t="s">
        <v>67</v>
      </c>
      <c r="AJ5" s="63" t="s">
        <v>66</v>
      </c>
      <c r="AK5" s="63" t="s">
        <v>67</v>
      </c>
      <c r="AL5" s="63" t="s">
        <v>66</v>
      </c>
      <c r="AM5" s="63" t="s">
        <v>67</v>
      </c>
      <c r="AN5" s="63" t="s">
        <v>66</v>
      </c>
      <c r="AO5" s="63" t="s">
        <v>67</v>
      </c>
      <c r="AP5" s="63" t="s">
        <v>66</v>
      </c>
      <c r="AQ5" s="63" t="s">
        <v>67</v>
      </c>
    </row>
    <row r="6" spans="1:45" x14ac:dyDescent="0.25">
      <c r="A6" s="64" t="s">
        <v>68</v>
      </c>
      <c r="B6" s="53">
        <v>15534</v>
      </c>
      <c r="C6" s="56">
        <v>100</v>
      </c>
      <c r="D6" s="53">
        <v>5689</v>
      </c>
      <c r="E6" s="56">
        <v>100</v>
      </c>
      <c r="F6" s="53">
        <v>3522</v>
      </c>
      <c r="G6" s="56">
        <v>100</v>
      </c>
      <c r="H6" s="108">
        <v>187</v>
      </c>
      <c r="I6" s="56">
        <v>100</v>
      </c>
      <c r="J6" s="108">
        <v>142</v>
      </c>
      <c r="K6" s="56">
        <v>100</v>
      </c>
      <c r="L6" s="108">
        <v>115</v>
      </c>
      <c r="M6" s="56">
        <v>100</v>
      </c>
      <c r="N6" s="108">
        <v>194</v>
      </c>
      <c r="O6" s="56">
        <v>100</v>
      </c>
      <c r="P6" s="108">
        <v>119</v>
      </c>
      <c r="Q6" s="56">
        <v>100</v>
      </c>
      <c r="R6" s="108">
        <v>4</v>
      </c>
      <c r="S6" s="56">
        <v>100</v>
      </c>
      <c r="T6" s="53">
        <v>2096</v>
      </c>
      <c r="U6" s="56">
        <v>100</v>
      </c>
      <c r="V6" s="53">
        <v>2135</v>
      </c>
      <c r="W6" s="56">
        <v>100</v>
      </c>
      <c r="X6" s="108">
        <v>155</v>
      </c>
      <c r="Y6" s="56">
        <v>100</v>
      </c>
      <c r="Z6" s="108">
        <v>133</v>
      </c>
      <c r="AA6" s="56">
        <v>100</v>
      </c>
      <c r="AB6" s="108">
        <v>134</v>
      </c>
      <c r="AC6" s="56">
        <v>100</v>
      </c>
      <c r="AD6" s="108">
        <v>7</v>
      </c>
      <c r="AE6" s="56">
        <v>100</v>
      </c>
      <c r="AF6" s="108">
        <v>4</v>
      </c>
      <c r="AG6" s="56">
        <v>100</v>
      </c>
      <c r="AH6" s="108">
        <v>15</v>
      </c>
      <c r="AI6" s="56">
        <v>100</v>
      </c>
      <c r="AJ6" s="108">
        <v>12</v>
      </c>
      <c r="AK6" s="56">
        <v>100</v>
      </c>
      <c r="AL6" s="108">
        <v>4</v>
      </c>
      <c r="AM6" s="56">
        <v>100</v>
      </c>
      <c r="AN6" s="108">
        <v>2</v>
      </c>
      <c r="AO6" s="56">
        <v>100</v>
      </c>
      <c r="AP6" s="108">
        <v>865</v>
      </c>
      <c r="AQ6" s="56">
        <v>100</v>
      </c>
    </row>
    <row r="7" spans="1:45" s="208" customFormat="1" x14ac:dyDescent="0.25">
      <c r="A7" s="64" t="s">
        <v>179</v>
      </c>
      <c r="B7" s="53">
        <v>1509</v>
      </c>
      <c r="C7" s="56">
        <v>9.7100000000000009</v>
      </c>
      <c r="D7" s="53">
        <v>493</v>
      </c>
      <c r="E7" s="56">
        <v>8.67</v>
      </c>
      <c r="F7" s="53">
        <v>441</v>
      </c>
      <c r="G7" s="56">
        <v>12.52</v>
      </c>
      <c r="H7" s="108">
        <v>14</v>
      </c>
      <c r="I7" s="56">
        <v>7.49</v>
      </c>
      <c r="J7" s="108">
        <v>6</v>
      </c>
      <c r="K7" s="56">
        <v>4.2300000000000004</v>
      </c>
      <c r="L7" s="108">
        <v>3</v>
      </c>
      <c r="M7" s="56">
        <v>2.61</v>
      </c>
      <c r="N7" s="108">
        <v>10</v>
      </c>
      <c r="O7" s="56">
        <v>5.15</v>
      </c>
      <c r="P7" s="108">
        <v>4</v>
      </c>
      <c r="Q7" s="56">
        <v>3.36</v>
      </c>
      <c r="R7" s="108" t="s">
        <v>71</v>
      </c>
      <c r="S7" s="56" t="s">
        <v>71</v>
      </c>
      <c r="T7" s="53">
        <v>157</v>
      </c>
      <c r="U7" s="56">
        <v>7.49</v>
      </c>
      <c r="V7" s="53">
        <v>213</v>
      </c>
      <c r="W7" s="56">
        <v>9.98</v>
      </c>
      <c r="X7" s="108">
        <v>8</v>
      </c>
      <c r="Y7" s="56">
        <v>5.16</v>
      </c>
      <c r="Z7" s="108">
        <v>23</v>
      </c>
      <c r="AA7" s="56">
        <v>17.29</v>
      </c>
      <c r="AB7" s="108">
        <v>19</v>
      </c>
      <c r="AC7" s="56">
        <v>14.18</v>
      </c>
      <c r="AD7" s="108" t="s">
        <v>71</v>
      </c>
      <c r="AE7" s="56" t="s">
        <v>71</v>
      </c>
      <c r="AF7" s="108" t="s">
        <v>71</v>
      </c>
      <c r="AG7" s="56" t="s">
        <v>71</v>
      </c>
      <c r="AH7" s="108" t="s">
        <v>71</v>
      </c>
      <c r="AI7" s="56" t="s">
        <v>71</v>
      </c>
      <c r="AJ7" s="108" t="s">
        <v>71</v>
      </c>
      <c r="AK7" s="56" t="s">
        <v>71</v>
      </c>
      <c r="AL7" s="108" t="s">
        <v>71</v>
      </c>
      <c r="AM7" s="56" t="s">
        <v>71</v>
      </c>
      <c r="AN7" s="108" t="s">
        <v>71</v>
      </c>
      <c r="AO7" s="56" t="s">
        <v>71</v>
      </c>
      <c r="AP7" s="108">
        <v>115</v>
      </c>
      <c r="AQ7" s="56">
        <v>13.29</v>
      </c>
    </row>
    <row r="8" spans="1:45" x14ac:dyDescent="0.25">
      <c r="A8" s="64" t="s">
        <v>180</v>
      </c>
      <c r="B8" s="53">
        <v>861</v>
      </c>
      <c r="C8" s="56">
        <v>5.54</v>
      </c>
      <c r="D8" s="53">
        <v>286</v>
      </c>
      <c r="E8" s="56">
        <v>5.03</v>
      </c>
      <c r="F8" s="53">
        <v>214</v>
      </c>
      <c r="G8" s="56">
        <v>6.08</v>
      </c>
      <c r="H8" s="108">
        <v>8</v>
      </c>
      <c r="I8" s="56">
        <v>4.28</v>
      </c>
      <c r="J8" s="108">
        <v>8</v>
      </c>
      <c r="K8" s="56">
        <v>5.63</v>
      </c>
      <c r="L8" s="108">
        <v>4</v>
      </c>
      <c r="M8" s="56">
        <v>3.48</v>
      </c>
      <c r="N8" s="108">
        <v>10</v>
      </c>
      <c r="O8" s="56">
        <v>5.15</v>
      </c>
      <c r="P8" s="108">
        <v>3</v>
      </c>
      <c r="Q8" s="56">
        <v>2.52</v>
      </c>
      <c r="R8" s="108" t="s">
        <v>71</v>
      </c>
      <c r="S8" s="56" t="s">
        <v>71</v>
      </c>
      <c r="T8" s="53">
        <v>123</v>
      </c>
      <c r="U8" s="56">
        <v>5.87</v>
      </c>
      <c r="V8" s="53">
        <v>122</v>
      </c>
      <c r="W8" s="56">
        <v>5.71</v>
      </c>
      <c r="X8" s="108">
        <v>13</v>
      </c>
      <c r="Y8" s="56">
        <v>8.39</v>
      </c>
      <c r="Z8" s="108">
        <v>6</v>
      </c>
      <c r="AA8" s="56">
        <v>4.51</v>
      </c>
      <c r="AB8" s="108">
        <v>6</v>
      </c>
      <c r="AC8" s="56">
        <v>4.4800000000000004</v>
      </c>
      <c r="AD8" s="108" t="s">
        <v>71</v>
      </c>
      <c r="AE8" s="56" t="s">
        <v>71</v>
      </c>
      <c r="AF8" s="108" t="s">
        <v>71</v>
      </c>
      <c r="AG8" s="56" t="s">
        <v>71</v>
      </c>
      <c r="AH8" s="108" t="s">
        <v>71</v>
      </c>
      <c r="AI8" s="56" t="s">
        <v>71</v>
      </c>
      <c r="AJ8" s="108" t="s">
        <v>71</v>
      </c>
      <c r="AK8" s="56" t="s">
        <v>71</v>
      </c>
      <c r="AL8" s="108" t="s">
        <v>71</v>
      </c>
      <c r="AM8" s="56" t="s">
        <v>71</v>
      </c>
      <c r="AN8" s="108" t="s">
        <v>71</v>
      </c>
      <c r="AO8" s="56" t="s">
        <v>71</v>
      </c>
      <c r="AP8" s="108">
        <v>52</v>
      </c>
      <c r="AQ8" s="56">
        <v>6.01</v>
      </c>
    </row>
    <row r="9" spans="1:45" x14ac:dyDescent="0.25">
      <c r="A9" s="64" t="s">
        <v>181</v>
      </c>
      <c r="B9" s="53">
        <v>735</v>
      </c>
      <c r="C9" s="56">
        <v>4.7300000000000004</v>
      </c>
      <c r="D9" s="53">
        <v>318</v>
      </c>
      <c r="E9" s="56">
        <v>5.59</v>
      </c>
      <c r="F9" s="53">
        <v>111</v>
      </c>
      <c r="G9" s="56">
        <v>3.15</v>
      </c>
      <c r="H9" s="108">
        <v>12</v>
      </c>
      <c r="I9" s="56">
        <v>6.42</v>
      </c>
      <c r="J9" s="108" t="s">
        <v>71</v>
      </c>
      <c r="K9" s="56" t="s">
        <v>71</v>
      </c>
      <c r="L9" s="108">
        <v>7</v>
      </c>
      <c r="M9" s="56">
        <v>6.09</v>
      </c>
      <c r="N9" s="108">
        <v>19</v>
      </c>
      <c r="O9" s="56">
        <v>9.7899999999999991</v>
      </c>
      <c r="P9" s="108">
        <v>8</v>
      </c>
      <c r="Q9" s="56">
        <v>6.72</v>
      </c>
      <c r="R9" s="108" t="s">
        <v>71</v>
      </c>
      <c r="S9" s="56" t="s">
        <v>71</v>
      </c>
      <c r="T9" s="53">
        <v>129</v>
      </c>
      <c r="U9" s="56">
        <v>6.15</v>
      </c>
      <c r="V9" s="53">
        <v>83</v>
      </c>
      <c r="W9" s="56">
        <v>3.89</v>
      </c>
      <c r="X9" s="108">
        <v>5</v>
      </c>
      <c r="Y9" s="56">
        <v>3.23</v>
      </c>
      <c r="Z9" s="108" t="s">
        <v>71</v>
      </c>
      <c r="AA9" s="56" t="s">
        <v>71</v>
      </c>
      <c r="AB9" s="108">
        <v>3</v>
      </c>
      <c r="AC9" s="56">
        <v>2.2400000000000002</v>
      </c>
      <c r="AD9" s="108" t="s">
        <v>71</v>
      </c>
      <c r="AE9" s="56" t="s">
        <v>71</v>
      </c>
      <c r="AF9" s="108" t="s">
        <v>71</v>
      </c>
      <c r="AG9" s="56" t="s">
        <v>71</v>
      </c>
      <c r="AH9" s="108" t="s">
        <v>71</v>
      </c>
      <c r="AI9" s="56" t="s">
        <v>71</v>
      </c>
      <c r="AJ9" s="108">
        <v>3</v>
      </c>
      <c r="AK9" s="56">
        <v>25</v>
      </c>
      <c r="AL9" s="108" t="s">
        <v>71</v>
      </c>
      <c r="AM9" s="56" t="s">
        <v>71</v>
      </c>
      <c r="AN9" s="108" t="s">
        <v>71</v>
      </c>
      <c r="AO9" s="56" t="s">
        <v>71</v>
      </c>
      <c r="AP9" s="108">
        <v>30</v>
      </c>
      <c r="AQ9" s="56">
        <v>3.47</v>
      </c>
    </row>
    <row r="10" spans="1:45" x14ac:dyDescent="0.25">
      <c r="A10" s="64" t="s">
        <v>182</v>
      </c>
      <c r="B10" s="53">
        <v>724</v>
      </c>
      <c r="C10" s="56">
        <v>4.66</v>
      </c>
      <c r="D10" s="53">
        <v>278</v>
      </c>
      <c r="E10" s="56">
        <v>4.8899999999999997</v>
      </c>
      <c r="F10" s="53">
        <v>187</v>
      </c>
      <c r="G10" s="56">
        <v>5.31</v>
      </c>
      <c r="H10" s="108">
        <v>9</v>
      </c>
      <c r="I10" s="56">
        <v>4.8099999999999996</v>
      </c>
      <c r="J10" s="108">
        <v>3</v>
      </c>
      <c r="K10" s="56">
        <v>2.11</v>
      </c>
      <c r="L10" s="108">
        <v>11</v>
      </c>
      <c r="M10" s="56">
        <v>9.57</v>
      </c>
      <c r="N10" s="108">
        <v>9</v>
      </c>
      <c r="O10" s="56">
        <v>4.6399999999999997</v>
      </c>
      <c r="P10" s="108">
        <v>4</v>
      </c>
      <c r="Q10" s="56">
        <v>3.36</v>
      </c>
      <c r="R10" s="108" t="s">
        <v>71</v>
      </c>
      <c r="S10" s="56" t="s">
        <v>71</v>
      </c>
      <c r="T10" s="53">
        <v>42</v>
      </c>
      <c r="U10" s="56">
        <v>2</v>
      </c>
      <c r="V10" s="53">
        <v>115</v>
      </c>
      <c r="W10" s="56">
        <v>5.39</v>
      </c>
      <c r="X10" s="108">
        <v>5</v>
      </c>
      <c r="Y10" s="56">
        <v>3.23</v>
      </c>
      <c r="Z10" s="108">
        <v>12</v>
      </c>
      <c r="AA10" s="56">
        <v>9.02</v>
      </c>
      <c r="AB10" s="108">
        <v>7</v>
      </c>
      <c r="AC10" s="56">
        <v>5.22</v>
      </c>
      <c r="AD10" s="108" t="s">
        <v>71</v>
      </c>
      <c r="AE10" s="56" t="s">
        <v>71</v>
      </c>
      <c r="AF10" s="108" t="s">
        <v>71</v>
      </c>
      <c r="AG10" s="56" t="s">
        <v>71</v>
      </c>
      <c r="AH10" s="108" t="s">
        <v>71</v>
      </c>
      <c r="AI10" s="56" t="s">
        <v>71</v>
      </c>
      <c r="AJ10" s="108" t="s">
        <v>71</v>
      </c>
      <c r="AK10" s="56" t="s">
        <v>71</v>
      </c>
      <c r="AL10" s="108" t="s">
        <v>71</v>
      </c>
      <c r="AM10" s="56" t="s">
        <v>71</v>
      </c>
      <c r="AN10" s="108" t="s">
        <v>71</v>
      </c>
      <c r="AO10" s="56" t="s">
        <v>71</v>
      </c>
      <c r="AP10" s="108">
        <v>40</v>
      </c>
      <c r="AQ10" s="56">
        <v>4.62</v>
      </c>
    </row>
    <row r="11" spans="1:45" x14ac:dyDescent="0.25">
      <c r="A11" s="64" t="s">
        <v>183</v>
      </c>
      <c r="B11" s="53">
        <v>799</v>
      </c>
      <c r="C11" s="56">
        <v>5.14</v>
      </c>
      <c r="D11" s="53">
        <v>251</v>
      </c>
      <c r="E11" s="56">
        <v>4.41</v>
      </c>
      <c r="F11" s="53">
        <v>242</v>
      </c>
      <c r="G11" s="56">
        <v>6.87</v>
      </c>
      <c r="H11" s="108">
        <v>7</v>
      </c>
      <c r="I11" s="56">
        <v>3.74</v>
      </c>
      <c r="J11" s="108">
        <v>6</v>
      </c>
      <c r="K11" s="56">
        <v>4.2300000000000004</v>
      </c>
      <c r="L11" s="108">
        <v>3</v>
      </c>
      <c r="M11" s="56">
        <v>2.61</v>
      </c>
      <c r="N11" s="108" t="s">
        <v>71</v>
      </c>
      <c r="O11" s="56" t="s">
        <v>71</v>
      </c>
      <c r="P11" s="108">
        <v>4</v>
      </c>
      <c r="Q11" s="56">
        <v>3.36</v>
      </c>
      <c r="R11" s="108" t="s">
        <v>71</v>
      </c>
      <c r="S11" s="56" t="s">
        <v>71</v>
      </c>
      <c r="T11" s="53">
        <v>87</v>
      </c>
      <c r="U11" s="56">
        <v>4.1500000000000004</v>
      </c>
      <c r="V11" s="53">
        <v>120</v>
      </c>
      <c r="W11" s="56">
        <v>5.62</v>
      </c>
      <c r="X11" s="108">
        <v>5</v>
      </c>
      <c r="Y11" s="56">
        <v>3.23</v>
      </c>
      <c r="Z11" s="108">
        <v>8</v>
      </c>
      <c r="AA11" s="56">
        <v>6.02</v>
      </c>
      <c r="AB11" s="108">
        <v>17</v>
      </c>
      <c r="AC11" s="56">
        <v>12.69</v>
      </c>
      <c r="AD11" s="108" t="s">
        <v>71</v>
      </c>
      <c r="AE11" s="56" t="s">
        <v>71</v>
      </c>
      <c r="AF11" s="108" t="s">
        <v>71</v>
      </c>
      <c r="AG11" s="56" t="s">
        <v>71</v>
      </c>
      <c r="AH11" s="108" t="s">
        <v>71</v>
      </c>
      <c r="AI11" s="56" t="s">
        <v>71</v>
      </c>
      <c r="AJ11" s="108" t="s">
        <v>71</v>
      </c>
      <c r="AK11" s="56" t="s">
        <v>71</v>
      </c>
      <c r="AL11" s="108" t="s">
        <v>71</v>
      </c>
      <c r="AM11" s="56" t="s">
        <v>71</v>
      </c>
      <c r="AN11" s="108" t="s">
        <v>71</v>
      </c>
      <c r="AO11" s="56" t="s">
        <v>71</v>
      </c>
      <c r="AP11" s="108">
        <v>45</v>
      </c>
      <c r="AQ11" s="56">
        <v>5.2</v>
      </c>
    </row>
    <row r="12" spans="1:45" x14ac:dyDescent="0.25">
      <c r="A12" s="64" t="s">
        <v>184</v>
      </c>
      <c r="B12" s="53">
        <v>618</v>
      </c>
      <c r="C12" s="56">
        <v>3.98</v>
      </c>
      <c r="D12" s="53">
        <v>237</v>
      </c>
      <c r="E12" s="56">
        <v>4.17</v>
      </c>
      <c r="F12" s="53">
        <v>151</v>
      </c>
      <c r="G12" s="56">
        <v>4.29</v>
      </c>
      <c r="H12" s="108">
        <v>6</v>
      </c>
      <c r="I12" s="56">
        <v>3.21</v>
      </c>
      <c r="J12" s="108">
        <v>6</v>
      </c>
      <c r="K12" s="56">
        <v>4.2300000000000004</v>
      </c>
      <c r="L12" s="108">
        <v>7</v>
      </c>
      <c r="M12" s="56">
        <v>6.09</v>
      </c>
      <c r="N12" s="108">
        <v>11</v>
      </c>
      <c r="O12" s="56">
        <v>5.67</v>
      </c>
      <c r="P12" s="108">
        <v>8</v>
      </c>
      <c r="Q12" s="56">
        <v>6.72</v>
      </c>
      <c r="R12" s="108" t="s">
        <v>71</v>
      </c>
      <c r="S12" s="56" t="s">
        <v>71</v>
      </c>
      <c r="T12" s="53">
        <v>66</v>
      </c>
      <c r="U12" s="56">
        <v>3.15</v>
      </c>
      <c r="V12" s="53">
        <v>90</v>
      </c>
      <c r="W12" s="56">
        <v>4.22</v>
      </c>
      <c r="X12" s="108">
        <v>4</v>
      </c>
      <c r="Y12" s="56">
        <v>2.58</v>
      </c>
      <c r="Z12" s="108">
        <v>3</v>
      </c>
      <c r="AA12" s="56">
        <v>2.2599999999999998</v>
      </c>
      <c r="AB12" s="108">
        <v>8</v>
      </c>
      <c r="AC12" s="56">
        <v>5.97</v>
      </c>
      <c r="AD12" s="108" t="s">
        <v>71</v>
      </c>
      <c r="AE12" s="56" t="s">
        <v>71</v>
      </c>
      <c r="AF12" s="108" t="s">
        <v>71</v>
      </c>
      <c r="AG12" s="56" t="s">
        <v>71</v>
      </c>
      <c r="AH12" s="108" t="s">
        <v>71</v>
      </c>
      <c r="AI12" s="56" t="s">
        <v>71</v>
      </c>
      <c r="AJ12" s="108" t="s">
        <v>71</v>
      </c>
      <c r="AK12" s="56" t="s">
        <v>71</v>
      </c>
      <c r="AL12" s="108" t="s">
        <v>71</v>
      </c>
      <c r="AM12" s="56" t="s">
        <v>71</v>
      </c>
      <c r="AN12" s="108" t="s">
        <v>71</v>
      </c>
      <c r="AO12" s="56" t="s">
        <v>71</v>
      </c>
      <c r="AP12" s="108">
        <v>21</v>
      </c>
      <c r="AQ12" s="56">
        <v>2.4300000000000002</v>
      </c>
    </row>
    <row r="13" spans="1:45" x14ac:dyDescent="0.25">
      <c r="A13" s="64" t="s">
        <v>185</v>
      </c>
      <c r="B13" s="53">
        <v>43</v>
      </c>
      <c r="C13" s="56">
        <v>0.28000000000000003</v>
      </c>
      <c r="D13" s="53">
        <v>16</v>
      </c>
      <c r="E13" s="56">
        <v>0.28000000000000003</v>
      </c>
      <c r="F13" s="53" t="s">
        <v>71</v>
      </c>
      <c r="G13" s="56" t="s">
        <v>71</v>
      </c>
      <c r="H13" s="108" t="s">
        <v>71</v>
      </c>
      <c r="I13" s="56" t="s">
        <v>71</v>
      </c>
      <c r="J13" s="108">
        <v>3</v>
      </c>
      <c r="K13" s="56">
        <v>2.11</v>
      </c>
      <c r="L13" s="108" t="s">
        <v>71</v>
      </c>
      <c r="M13" s="56" t="s">
        <v>71</v>
      </c>
      <c r="N13" s="108" t="s">
        <v>71</v>
      </c>
      <c r="O13" s="56" t="s">
        <v>71</v>
      </c>
      <c r="P13" s="108" t="s">
        <v>71</v>
      </c>
      <c r="Q13" s="56" t="s">
        <v>71</v>
      </c>
      <c r="R13" s="108" t="s">
        <v>71</v>
      </c>
      <c r="S13" s="56" t="s">
        <v>71</v>
      </c>
      <c r="T13" s="53" t="s">
        <v>71</v>
      </c>
      <c r="U13" s="56" t="s">
        <v>71</v>
      </c>
      <c r="V13" s="53" t="s">
        <v>71</v>
      </c>
      <c r="W13" s="56" t="s">
        <v>71</v>
      </c>
      <c r="X13" s="108" t="s">
        <v>71</v>
      </c>
      <c r="Y13" s="56" t="s">
        <v>71</v>
      </c>
      <c r="Z13" s="108" t="s">
        <v>71</v>
      </c>
      <c r="AA13" s="56" t="s">
        <v>71</v>
      </c>
      <c r="AB13" s="108" t="s">
        <v>71</v>
      </c>
      <c r="AC13" s="56" t="s">
        <v>71</v>
      </c>
      <c r="AD13" s="108" t="s">
        <v>71</v>
      </c>
      <c r="AE13" s="56" t="s">
        <v>71</v>
      </c>
      <c r="AF13" s="108" t="s">
        <v>71</v>
      </c>
      <c r="AG13" s="56" t="s">
        <v>71</v>
      </c>
      <c r="AH13" s="108" t="s">
        <v>71</v>
      </c>
      <c r="AI13" s="56" t="s">
        <v>71</v>
      </c>
      <c r="AJ13" s="108" t="s">
        <v>71</v>
      </c>
      <c r="AK13" s="56" t="s">
        <v>71</v>
      </c>
      <c r="AL13" s="108" t="s">
        <v>71</v>
      </c>
      <c r="AM13" s="56" t="s">
        <v>71</v>
      </c>
      <c r="AN13" s="108" t="s">
        <v>71</v>
      </c>
      <c r="AO13" s="56" t="s">
        <v>71</v>
      </c>
      <c r="AP13" s="108" t="s">
        <v>71</v>
      </c>
      <c r="AQ13" s="56" t="s">
        <v>71</v>
      </c>
    </row>
    <row r="14" spans="1:45" x14ac:dyDescent="0.25">
      <c r="A14" s="64" t="s">
        <v>186</v>
      </c>
      <c r="B14" s="53">
        <v>1428</v>
      </c>
      <c r="C14" s="56">
        <v>9.19</v>
      </c>
      <c r="D14" s="53">
        <v>634</v>
      </c>
      <c r="E14" s="56">
        <v>11.14</v>
      </c>
      <c r="F14" s="53">
        <v>251</v>
      </c>
      <c r="G14" s="56">
        <v>7.13</v>
      </c>
      <c r="H14" s="108">
        <v>19</v>
      </c>
      <c r="I14" s="56">
        <v>10.16</v>
      </c>
      <c r="J14" s="108">
        <v>16</v>
      </c>
      <c r="K14" s="56">
        <v>11.27</v>
      </c>
      <c r="L14" s="108">
        <v>21</v>
      </c>
      <c r="M14" s="56">
        <v>18.260000000000002</v>
      </c>
      <c r="N14" s="108">
        <v>25</v>
      </c>
      <c r="O14" s="56">
        <v>12.89</v>
      </c>
      <c r="P14" s="108">
        <v>21</v>
      </c>
      <c r="Q14" s="56">
        <v>17.649999999999999</v>
      </c>
      <c r="R14" s="108" t="s">
        <v>71</v>
      </c>
      <c r="S14" s="56" t="s">
        <v>71</v>
      </c>
      <c r="T14" s="53">
        <v>216</v>
      </c>
      <c r="U14" s="56">
        <v>10.31</v>
      </c>
      <c r="V14" s="53">
        <v>144</v>
      </c>
      <c r="W14" s="56">
        <v>6.74</v>
      </c>
      <c r="X14" s="108">
        <v>21</v>
      </c>
      <c r="Y14" s="56">
        <v>13.55</v>
      </c>
      <c r="Z14" s="108">
        <v>6</v>
      </c>
      <c r="AA14" s="56">
        <v>4.51</v>
      </c>
      <c r="AB14" s="108">
        <v>7</v>
      </c>
      <c r="AC14" s="56">
        <v>5.22</v>
      </c>
      <c r="AD14" s="108" t="s">
        <v>71</v>
      </c>
      <c r="AE14" s="56" t="s">
        <v>71</v>
      </c>
      <c r="AF14" s="108" t="s">
        <v>71</v>
      </c>
      <c r="AG14" s="56" t="s">
        <v>71</v>
      </c>
      <c r="AH14" s="108" t="s">
        <v>71</v>
      </c>
      <c r="AI14" s="56" t="s">
        <v>71</v>
      </c>
      <c r="AJ14" s="108" t="s">
        <v>71</v>
      </c>
      <c r="AK14" s="56" t="s">
        <v>71</v>
      </c>
      <c r="AL14" s="108" t="s">
        <v>71</v>
      </c>
      <c r="AM14" s="56" t="s">
        <v>71</v>
      </c>
      <c r="AN14" s="108" t="s">
        <v>71</v>
      </c>
      <c r="AO14" s="56" t="s">
        <v>71</v>
      </c>
      <c r="AP14" s="108">
        <v>43</v>
      </c>
      <c r="AQ14" s="56">
        <v>4.97</v>
      </c>
    </row>
    <row r="15" spans="1:45" x14ac:dyDescent="0.25">
      <c r="A15" s="64" t="s">
        <v>187</v>
      </c>
      <c r="B15" s="53">
        <v>1373</v>
      </c>
      <c r="C15" s="56">
        <v>8.84</v>
      </c>
      <c r="D15" s="53">
        <v>502</v>
      </c>
      <c r="E15" s="56">
        <v>8.82</v>
      </c>
      <c r="F15" s="53">
        <v>255</v>
      </c>
      <c r="G15" s="56">
        <v>7.24</v>
      </c>
      <c r="H15" s="108">
        <v>19</v>
      </c>
      <c r="I15" s="56">
        <v>10.16</v>
      </c>
      <c r="J15" s="108">
        <v>18</v>
      </c>
      <c r="K15" s="56">
        <v>12.68</v>
      </c>
      <c r="L15" s="108">
        <v>10</v>
      </c>
      <c r="M15" s="56">
        <v>8.6999999999999993</v>
      </c>
      <c r="N15" s="108">
        <v>26</v>
      </c>
      <c r="O15" s="56">
        <v>13.4</v>
      </c>
      <c r="P15" s="108">
        <v>9</v>
      </c>
      <c r="Q15" s="56">
        <v>7.56</v>
      </c>
      <c r="R15" s="108" t="s">
        <v>71</v>
      </c>
      <c r="S15" s="56" t="s">
        <v>71</v>
      </c>
      <c r="T15" s="53">
        <v>227</v>
      </c>
      <c r="U15" s="56">
        <v>10.83</v>
      </c>
      <c r="V15" s="53">
        <v>204</v>
      </c>
      <c r="W15" s="56">
        <v>9.56</v>
      </c>
      <c r="X15" s="108">
        <v>12</v>
      </c>
      <c r="Y15" s="56">
        <v>7.74</v>
      </c>
      <c r="Z15" s="108">
        <v>3</v>
      </c>
      <c r="AA15" s="56">
        <v>2.2599999999999998</v>
      </c>
      <c r="AB15" s="108">
        <v>9</v>
      </c>
      <c r="AC15" s="56">
        <v>6.72</v>
      </c>
      <c r="AD15" s="108" t="s">
        <v>71</v>
      </c>
      <c r="AE15" s="56" t="s">
        <v>71</v>
      </c>
      <c r="AF15" s="108" t="s">
        <v>71</v>
      </c>
      <c r="AG15" s="56" t="s">
        <v>71</v>
      </c>
      <c r="AH15" s="108" t="s">
        <v>71</v>
      </c>
      <c r="AI15" s="56" t="s">
        <v>71</v>
      </c>
      <c r="AJ15" s="108" t="s">
        <v>71</v>
      </c>
      <c r="AK15" s="56" t="s">
        <v>71</v>
      </c>
      <c r="AL15" s="108" t="s">
        <v>71</v>
      </c>
      <c r="AM15" s="56" t="s">
        <v>71</v>
      </c>
      <c r="AN15" s="108" t="s">
        <v>71</v>
      </c>
      <c r="AO15" s="56" t="s">
        <v>71</v>
      </c>
      <c r="AP15" s="108">
        <v>78</v>
      </c>
      <c r="AQ15" s="56">
        <v>9.02</v>
      </c>
    </row>
    <row r="16" spans="1:45" x14ac:dyDescent="0.25">
      <c r="A16" s="64" t="s">
        <v>188</v>
      </c>
      <c r="B16" s="53">
        <v>385</v>
      </c>
      <c r="C16" s="56">
        <v>2.48</v>
      </c>
      <c r="D16" s="53">
        <v>153</v>
      </c>
      <c r="E16" s="56">
        <v>2.69</v>
      </c>
      <c r="F16" s="53">
        <v>79</v>
      </c>
      <c r="G16" s="56">
        <v>2.2400000000000002</v>
      </c>
      <c r="H16" s="108">
        <v>5</v>
      </c>
      <c r="I16" s="56">
        <v>2.67</v>
      </c>
      <c r="J16" s="108">
        <v>6</v>
      </c>
      <c r="K16" s="56">
        <v>4.2300000000000004</v>
      </c>
      <c r="L16" s="108">
        <v>6</v>
      </c>
      <c r="M16" s="56">
        <v>5.22</v>
      </c>
      <c r="N16" s="108">
        <v>5</v>
      </c>
      <c r="O16" s="56">
        <v>2.58</v>
      </c>
      <c r="P16" s="108">
        <v>6</v>
      </c>
      <c r="Q16" s="56">
        <v>5.04</v>
      </c>
      <c r="R16" s="108" t="s">
        <v>71</v>
      </c>
      <c r="S16" s="56" t="s">
        <v>71</v>
      </c>
      <c r="T16" s="53">
        <v>36</v>
      </c>
      <c r="U16" s="56">
        <v>1.72</v>
      </c>
      <c r="V16" s="53">
        <v>56</v>
      </c>
      <c r="W16" s="56">
        <v>2.62</v>
      </c>
      <c r="X16" s="108">
        <v>8</v>
      </c>
      <c r="Y16" s="56">
        <v>5.16</v>
      </c>
      <c r="Z16" s="108">
        <v>4</v>
      </c>
      <c r="AA16" s="56">
        <v>3.01</v>
      </c>
      <c r="AB16" s="108">
        <v>2</v>
      </c>
      <c r="AC16" s="56">
        <v>1.49</v>
      </c>
      <c r="AD16" s="108" t="s">
        <v>71</v>
      </c>
      <c r="AE16" s="56" t="s">
        <v>71</v>
      </c>
      <c r="AF16" s="108" t="s">
        <v>71</v>
      </c>
      <c r="AG16" s="56" t="s">
        <v>71</v>
      </c>
      <c r="AH16" s="108" t="s">
        <v>71</v>
      </c>
      <c r="AI16" s="56" t="s">
        <v>71</v>
      </c>
      <c r="AJ16" s="108" t="s">
        <v>71</v>
      </c>
      <c r="AK16" s="56" t="s">
        <v>71</v>
      </c>
      <c r="AL16" s="108" t="s">
        <v>71</v>
      </c>
      <c r="AM16" s="56" t="s">
        <v>71</v>
      </c>
      <c r="AN16" s="108" t="s">
        <v>71</v>
      </c>
      <c r="AO16" s="56" t="s">
        <v>71</v>
      </c>
      <c r="AP16" s="108">
        <v>18</v>
      </c>
      <c r="AQ16" s="56">
        <v>2.08</v>
      </c>
    </row>
    <row r="17" spans="1:43" x14ac:dyDescent="0.25">
      <c r="A17" s="64" t="s">
        <v>189</v>
      </c>
      <c r="B17" s="53">
        <v>11</v>
      </c>
      <c r="C17" s="56">
        <v>7.0000000000000007E-2</v>
      </c>
      <c r="D17" s="53">
        <v>5</v>
      </c>
      <c r="E17" s="56">
        <v>0.09</v>
      </c>
      <c r="F17" s="53" t="s">
        <v>71</v>
      </c>
      <c r="G17" s="56" t="s">
        <v>71</v>
      </c>
      <c r="H17" s="108" t="s">
        <v>71</v>
      </c>
      <c r="I17" s="56" t="s">
        <v>71</v>
      </c>
      <c r="J17" s="108" t="s">
        <v>71</v>
      </c>
      <c r="K17" s="56" t="s">
        <v>71</v>
      </c>
      <c r="L17" s="108" t="s">
        <v>71</v>
      </c>
      <c r="M17" s="56" t="s">
        <v>71</v>
      </c>
      <c r="N17" s="108" t="s">
        <v>71</v>
      </c>
      <c r="O17" s="56" t="s">
        <v>71</v>
      </c>
      <c r="P17" s="108" t="s">
        <v>71</v>
      </c>
      <c r="Q17" s="56" t="s">
        <v>71</v>
      </c>
      <c r="R17" s="108" t="s">
        <v>71</v>
      </c>
      <c r="S17" s="56" t="s">
        <v>71</v>
      </c>
      <c r="T17" s="53" t="s">
        <v>71</v>
      </c>
      <c r="U17" s="56" t="s">
        <v>71</v>
      </c>
      <c r="V17" s="53" t="s">
        <v>71</v>
      </c>
      <c r="W17" s="56" t="s">
        <v>71</v>
      </c>
      <c r="X17" s="108" t="s">
        <v>71</v>
      </c>
      <c r="Y17" s="56" t="s">
        <v>71</v>
      </c>
      <c r="Z17" s="108" t="s">
        <v>71</v>
      </c>
      <c r="AA17" s="56" t="s">
        <v>71</v>
      </c>
      <c r="AB17" s="108">
        <v>0</v>
      </c>
      <c r="AC17" s="56">
        <v>0</v>
      </c>
      <c r="AD17" s="108" t="s">
        <v>71</v>
      </c>
      <c r="AE17" s="56" t="s">
        <v>71</v>
      </c>
      <c r="AF17" s="108" t="s">
        <v>71</v>
      </c>
      <c r="AG17" s="56" t="s">
        <v>71</v>
      </c>
      <c r="AH17" s="108" t="s">
        <v>71</v>
      </c>
      <c r="AI17" s="56" t="s">
        <v>71</v>
      </c>
      <c r="AJ17" s="108" t="s">
        <v>71</v>
      </c>
      <c r="AK17" s="56" t="s">
        <v>71</v>
      </c>
      <c r="AL17" s="108" t="s">
        <v>71</v>
      </c>
      <c r="AM17" s="56" t="s">
        <v>71</v>
      </c>
      <c r="AN17" s="108" t="s">
        <v>71</v>
      </c>
      <c r="AO17" s="56" t="s">
        <v>71</v>
      </c>
      <c r="AP17" s="108" t="s">
        <v>71</v>
      </c>
      <c r="AQ17" s="56" t="s">
        <v>71</v>
      </c>
    </row>
    <row r="18" spans="1:43" x14ac:dyDescent="0.25">
      <c r="A18" s="64" t="s">
        <v>190</v>
      </c>
      <c r="B18" s="53">
        <v>463</v>
      </c>
      <c r="C18" s="56">
        <v>2.98</v>
      </c>
      <c r="D18" s="53">
        <v>199</v>
      </c>
      <c r="E18" s="56">
        <v>3.5</v>
      </c>
      <c r="F18" s="53">
        <v>86</v>
      </c>
      <c r="G18" s="56">
        <v>2.44</v>
      </c>
      <c r="H18" s="108">
        <v>3</v>
      </c>
      <c r="I18" s="56">
        <v>1.6</v>
      </c>
      <c r="J18" s="108">
        <v>4</v>
      </c>
      <c r="K18" s="56">
        <v>2.82</v>
      </c>
      <c r="L18" s="108">
        <v>7</v>
      </c>
      <c r="M18" s="56">
        <v>6.09</v>
      </c>
      <c r="N18" s="108">
        <v>14</v>
      </c>
      <c r="O18" s="56">
        <v>7.22</v>
      </c>
      <c r="P18" s="108">
        <v>11</v>
      </c>
      <c r="Q18" s="56">
        <v>9.24</v>
      </c>
      <c r="R18" s="108" t="s">
        <v>71</v>
      </c>
      <c r="S18" s="56" t="s">
        <v>71</v>
      </c>
      <c r="T18" s="53">
        <v>51</v>
      </c>
      <c r="U18" s="56">
        <v>2.4300000000000002</v>
      </c>
      <c r="V18" s="53">
        <v>56</v>
      </c>
      <c r="W18" s="56">
        <v>2.62</v>
      </c>
      <c r="X18" s="108">
        <v>5</v>
      </c>
      <c r="Y18" s="56">
        <v>3.23</v>
      </c>
      <c r="Z18" s="108">
        <v>6</v>
      </c>
      <c r="AA18" s="56">
        <v>4.51</v>
      </c>
      <c r="AB18" s="108">
        <v>3</v>
      </c>
      <c r="AC18" s="56">
        <v>2.2400000000000002</v>
      </c>
      <c r="AD18" s="108" t="s">
        <v>71</v>
      </c>
      <c r="AE18" s="56" t="s">
        <v>71</v>
      </c>
      <c r="AF18" s="108" t="s">
        <v>71</v>
      </c>
      <c r="AG18" s="56" t="s">
        <v>71</v>
      </c>
      <c r="AH18" s="108" t="s">
        <v>71</v>
      </c>
      <c r="AI18" s="56" t="s">
        <v>71</v>
      </c>
      <c r="AJ18" s="108" t="s">
        <v>71</v>
      </c>
      <c r="AK18" s="56" t="s">
        <v>71</v>
      </c>
      <c r="AL18" s="108" t="s">
        <v>71</v>
      </c>
      <c r="AM18" s="56" t="s">
        <v>71</v>
      </c>
      <c r="AN18" s="108" t="s">
        <v>71</v>
      </c>
      <c r="AO18" s="56" t="s">
        <v>71</v>
      </c>
      <c r="AP18" s="108">
        <v>17</v>
      </c>
      <c r="AQ18" s="56">
        <v>1.97</v>
      </c>
    </row>
    <row r="19" spans="1:43" x14ac:dyDescent="0.25">
      <c r="A19" s="64" t="s">
        <v>191</v>
      </c>
      <c r="B19" s="53">
        <v>1340</v>
      </c>
      <c r="C19" s="56">
        <v>8.6300000000000008</v>
      </c>
      <c r="D19" s="53">
        <v>418</v>
      </c>
      <c r="E19" s="56">
        <v>7.35</v>
      </c>
      <c r="F19" s="53">
        <v>381</v>
      </c>
      <c r="G19" s="56">
        <v>10.82</v>
      </c>
      <c r="H19" s="108">
        <v>11</v>
      </c>
      <c r="I19" s="56">
        <v>5.88</v>
      </c>
      <c r="J19" s="108">
        <v>6</v>
      </c>
      <c r="K19" s="56">
        <v>4.2300000000000004</v>
      </c>
      <c r="L19" s="108">
        <v>3</v>
      </c>
      <c r="M19" s="56">
        <v>2.61</v>
      </c>
      <c r="N19" s="108" t="s">
        <v>71</v>
      </c>
      <c r="O19" s="56" t="s">
        <v>71</v>
      </c>
      <c r="P19" s="108">
        <v>3</v>
      </c>
      <c r="Q19" s="56">
        <v>2.52</v>
      </c>
      <c r="R19" s="108" t="s">
        <v>71</v>
      </c>
      <c r="S19" s="56" t="s">
        <v>71</v>
      </c>
      <c r="T19" s="53">
        <v>142</v>
      </c>
      <c r="U19" s="56">
        <v>6.77</v>
      </c>
      <c r="V19" s="53">
        <v>230</v>
      </c>
      <c r="W19" s="56">
        <v>10.77</v>
      </c>
      <c r="X19" s="108">
        <v>12</v>
      </c>
      <c r="Y19" s="56">
        <v>7.74</v>
      </c>
      <c r="Z19" s="108">
        <v>14</v>
      </c>
      <c r="AA19" s="56">
        <v>10.53</v>
      </c>
      <c r="AB19" s="108">
        <v>21</v>
      </c>
      <c r="AC19" s="56">
        <v>15.67</v>
      </c>
      <c r="AD19" s="108" t="s">
        <v>71</v>
      </c>
      <c r="AE19" s="56" t="s">
        <v>71</v>
      </c>
      <c r="AF19" s="108" t="s">
        <v>71</v>
      </c>
      <c r="AG19" s="56" t="s">
        <v>71</v>
      </c>
      <c r="AH19" s="108" t="s">
        <v>71</v>
      </c>
      <c r="AI19" s="56" t="s">
        <v>71</v>
      </c>
      <c r="AJ19" s="108" t="s">
        <v>71</v>
      </c>
      <c r="AK19" s="56" t="s">
        <v>71</v>
      </c>
      <c r="AL19" s="108" t="s">
        <v>71</v>
      </c>
      <c r="AM19" s="56" t="s">
        <v>71</v>
      </c>
      <c r="AN19" s="108" t="s">
        <v>71</v>
      </c>
      <c r="AO19" s="56" t="s">
        <v>71</v>
      </c>
      <c r="AP19" s="108">
        <v>95</v>
      </c>
      <c r="AQ19" s="56">
        <v>10.98</v>
      </c>
    </row>
    <row r="20" spans="1:43" x14ac:dyDescent="0.25">
      <c r="A20" s="64" t="s">
        <v>192</v>
      </c>
      <c r="B20" s="53">
        <v>1493</v>
      </c>
      <c r="C20" s="56">
        <v>9.61</v>
      </c>
      <c r="D20" s="53">
        <v>491</v>
      </c>
      <c r="E20" s="56">
        <v>8.6300000000000008</v>
      </c>
      <c r="F20" s="53">
        <v>376</v>
      </c>
      <c r="G20" s="56">
        <v>10.68</v>
      </c>
      <c r="H20" s="108">
        <v>18</v>
      </c>
      <c r="I20" s="56">
        <v>9.6300000000000008</v>
      </c>
      <c r="J20" s="108">
        <v>11</v>
      </c>
      <c r="K20" s="56">
        <v>7.75</v>
      </c>
      <c r="L20" s="108">
        <v>6</v>
      </c>
      <c r="M20" s="56">
        <v>5.22</v>
      </c>
      <c r="N20" s="108">
        <v>5</v>
      </c>
      <c r="O20" s="56">
        <v>2.58</v>
      </c>
      <c r="P20" s="108" t="s">
        <v>71</v>
      </c>
      <c r="Q20" s="56" t="s">
        <v>71</v>
      </c>
      <c r="R20" s="108" t="s">
        <v>71</v>
      </c>
      <c r="S20" s="56" t="s">
        <v>71</v>
      </c>
      <c r="T20" s="53">
        <v>163</v>
      </c>
      <c r="U20" s="56">
        <v>7.78</v>
      </c>
      <c r="V20" s="53">
        <v>257</v>
      </c>
      <c r="W20" s="56">
        <v>12.04</v>
      </c>
      <c r="X20" s="108">
        <v>16</v>
      </c>
      <c r="Y20" s="56">
        <v>10.32</v>
      </c>
      <c r="Z20" s="108">
        <v>17</v>
      </c>
      <c r="AA20" s="56">
        <v>12.78</v>
      </c>
      <c r="AB20" s="108">
        <v>15</v>
      </c>
      <c r="AC20" s="56">
        <v>11.19</v>
      </c>
      <c r="AD20" s="108" t="s">
        <v>71</v>
      </c>
      <c r="AE20" s="56" t="s">
        <v>71</v>
      </c>
      <c r="AF20" s="108" t="s">
        <v>71</v>
      </c>
      <c r="AG20" s="56" t="s">
        <v>71</v>
      </c>
      <c r="AH20" s="108">
        <v>4</v>
      </c>
      <c r="AI20" s="56">
        <v>26.67</v>
      </c>
      <c r="AJ20" s="108" t="s">
        <v>71</v>
      </c>
      <c r="AK20" s="56" t="s">
        <v>71</v>
      </c>
      <c r="AL20" s="108" t="s">
        <v>71</v>
      </c>
      <c r="AM20" s="56" t="s">
        <v>71</v>
      </c>
      <c r="AN20" s="108" t="s">
        <v>71</v>
      </c>
      <c r="AO20" s="56" t="s">
        <v>71</v>
      </c>
      <c r="AP20" s="108">
        <v>110</v>
      </c>
      <c r="AQ20" s="56">
        <v>12.72</v>
      </c>
    </row>
    <row r="21" spans="1:43" x14ac:dyDescent="0.25">
      <c r="A21" s="64" t="s">
        <v>193</v>
      </c>
      <c r="B21" s="53">
        <v>739</v>
      </c>
      <c r="C21" s="56">
        <v>4.76</v>
      </c>
      <c r="D21" s="53">
        <v>299</v>
      </c>
      <c r="E21" s="56">
        <v>5.26</v>
      </c>
      <c r="F21" s="53">
        <v>93</v>
      </c>
      <c r="G21" s="56">
        <v>2.64</v>
      </c>
      <c r="H21" s="108">
        <v>12</v>
      </c>
      <c r="I21" s="56">
        <v>6.42</v>
      </c>
      <c r="J21" s="108">
        <v>7</v>
      </c>
      <c r="K21" s="56">
        <v>4.93</v>
      </c>
      <c r="L21" s="108">
        <v>8</v>
      </c>
      <c r="M21" s="56">
        <v>6.96</v>
      </c>
      <c r="N21" s="108">
        <v>16</v>
      </c>
      <c r="O21" s="56">
        <v>8.25</v>
      </c>
      <c r="P21" s="108">
        <v>11</v>
      </c>
      <c r="Q21" s="56">
        <v>9.24</v>
      </c>
      <c r="R21" s="108" t="s">
        <v>71</v>
      </c>
      <c r="S21" s="56" t="s">
        <v>71</v>
      </c>
      <c r="T21" s="53">
        <v>158</v>
      </c>
      <c r="U21" s="56">
        <v>7.54</v>
      </c>
      <c r="V21" s="53">
        <v>85</v>
      </c>
      <c r="W21" s="56">
        <v>3.98</v>
      </c>
      <c r="X21" s="108">
        <v>8</v>
      </c>
      <c r="Y21" s="56">
        <v>5.16</v>
      </c>
      <c r="Z21" s="108" t="s">
        <v>71</v>
      </c>
      <c r="AA21" s="56" t="s">
        <v>71</v>
      </c>
      <c r="AB21" s="108">
        <v>3</v>
      </c>
      <c r="AC21" s="56">
        <v>2.2400000000000002</v>
      </c>
      <c r="AD21" s="108" t="s">
        <v>71</v>
      </c>
      <c r="AE21" s="56" t="s">
        <v>71</v>
      </c>
      <c r="AF21" s="108" t="s">
        <v>71</v>
      </c>
      <c r="AG21" s="56" t="s">
        <v>71</v>
      </c>
      <c r="AH21" s="108" t="s">
        <v>71</v>
      </c>
      <c r="AI21" s="56" t="s">
        <v>71</v>
      </c>
      <c r="AJ21" s="108" t="s">
        <v>71</v>
      </c>
      <c r="AK21" s="56" t="s">
        <v>71</v>
      </c>
      <c r="AL21" s="108" t="s">
        <v>71</v>
      </c>
      <c r="AM21" s="56" t="s">
        <v>71</v>
      </c>
      <c r="AN21" s="108" t="s">
        <v>71</v>
      </c>
      <c r="AO21" s="56" t="s">
        <v>71</v>
      </c>
      <c r="AP21" s="108">
        <v>33</v>
      </c>
      <c r="AQ21" s="56">
        <v>3.82</v>
      </c>
    </row>
    <row r="22" spans="1:43" x14ac:dyDescent="0.25">
      <c r="A22" s="64" t="s">
        <v>194</v>
      </c>
      <c r="B22" s="53">
        <v>1276</v>
      </c>
      <c r="C22" s="56">
        <v>8.2100000000000009</v>
      </c>
      <c r="D22" s="53">
        <v>499</v>
      </c>
      <c r="E22" s="56">
        <v>8.77</v>
      </c>
      <c r="F22" s="53">
        <v>207</v>
      </c>
      <c r="G22" s="56">
        <v>5.88</v>
      </c>
      <c r="H22" s="108">
        <v>15</v>
      </c>
      <c r="I22" s="56">
        <v>8.02</v>
      </c>
      <c r="J22" s="108">
        <v>13</v>
      </c>
      <c r="K22" s="56">
        <v>9.15</v>
      </c>
      <c r="L22" s="108">
        <v>11</v>
      </c>
      <c r="M22" s="56">
        <v>9.57</v>
      </c>
      <c r="N22" s="108">
        <v>22</v>
      </c>
      <c r="O22" s="56">
        <v>11.34</v>
      </c>
      <c r="P22" s="108">
        <v>18</v>
      </c>
      <c r="Q22" s="56">
        <v>15.13</v>
      </c>
      <c r="R22" s="108" t="s">
        <v>71</v>
      </c>
      <c r="S22" s="56" t="s">
        <v>71</v>
      </c>
      <c r="T22" s="53">
        <v>281</v>
      </c>
      <c r="U22" s="56">
        <v>13.41</v>
      </c>
      <c r="V22" s="53">
        <v>128</v>
      </c>
      <c r="W22" s="56">
        <v>6</v>
      </c>
      <c r="X22" s="108">
        <v>17</v>
      </c>
      <c r="Y22" s="56">
        <v>10.97</v>
      </c>
      <c r="Z22" s="108">
        <v>6</v>
      </c>
      <c r="AA22" s="56">
        <v>4.51</v>
      </c>
      <c r="AB22" s="108" t="s">
        <v>71</v>
      </c>
      <c r="AC22" s="56" t="s">
        <v>71</v>
      </c>
      <c r="AD22" s="108" t="s">
        <v>71</v>
      </c>
      <c r="AE22" s="56" t="s">
        <v>71</v>
      </c>
      <c r="AF22" s="108" t="s">
        <v>71</v>
      </c>
      <c r="AG22" s="56" t="s">
        <v>71</v>
      </c>
      <c r="AH22" s="108" t="s">
        <v>71</v>
      </c>
      <c r="AI22" s="56" t="s">
        <v>71</v>
      </c>
      <c r="AJ22" s="108" t="s">
        <v>71</v>
      </c>
      <c r="AK22" s="56" t="s">
        <v>71</v>
      </c>
      <c r="AL22" s="108" t="s">
        <v>71</v>
      </c>
      <c r="AM22" s="56" t="s">
        <v>71</v>
      </c>
      <c r="AN22" s="108" t="s">
        <v>71</v>
      </c>
      <c r="AO22" s="56" t="s">
        <v>71</v>
      </c>
      <c r="AP22" s="108">
        <v>54</v>
      </c>
      <c r="AQ22" s="56">
        <v>6.24</v>
      </c>
    </row>
    <row r="23" spans="1:43" x14ac:dyDescent="0.25">
      <c r="A23" s="64" t="s">
        <v>195</v>
      </c>
      <c r="B23" s="53">
        <v>1298</v>
      </c>
      <c r="C23" s="56">
        <v>8.36</v>
      </c>
      <c r="D23" s="53">
        <v>463</v>
      </c>
      <c r="E23" s="56">
        <v>8.14</v>
      </c>
      <c r="F23" s="53">
        <v>352</v>
      </c>
      <c r="G23" s="56">
        <v>9.99</v>
      </c>
      <c r="H23" s="108">
        <v>19</v>
      </c>
      <c r="I23" s="56">
        <v>10.16</v>
      </c>
      <c r="J23" s="108">
        <v>19</v>
      </c>
      <c r="K23" s="56">
        <v>13.38</v>
      </c>
      <c r="L23" s="108">
        <v>4</v>
      </c>
      <c r="M23" s="56">
        <v>3.48</v>
      </c>
      <c r="N23" s="108">
        <v>10</v>
      </c>
      <c r="O23" s="56">
        <v>5.15</v>
      </c>
      <c r="P23" s="108">
        <v>7</v>
      </c>
      <c r="Q23" s="56">
        <v>5.88</v>
      </c>
      <c r="R23" s="108" t="s">
        <v>71</v>
      </c>
      <c r="S23" s="56" t="s">
        <v>71</v>
      </c>
      <c r="T23" s="53">
        <v>128</v>
      </c>
      <c r="U23" s="56">
        <v>6.11</v>
      </c>
      <c r="V23" s="53">
        <v>186</v>
      </c>
      <c r="W23" s="56">
        <v>8.7100000000000009</v>
      </c>
      <c r="X23" s="108">
        <v>14</v>
      </c>
      <c r="Y23" s="56">
        <v>9.0299999999999994</v>
      </c>
      <c r="Z23" s="108">
        <v>4</v>
      </c>
      <c r="AA23" s="56">
        <v>3.01</v>
      </c>
      <c r="AB23" s="108">
        <v>10</v>
      </c>
      <c r="AC23" s="56">
        <v>7.46</v>
      </c>
      <c r="AD23" s="108" t="s">
        <v>71</v>
      </c>
      <c r="AE23" s="56" t="s">
        <v>71</v>
      </c>
      <c r="AF23" s="108" t="s">
        <v>71</v>
      </c>
      <c r="AG23" s="56" t="s">
        <v>71</v>
      </c>
      <c r="AH23" s="108" t="s">
        <v>71</v>
      </c>
      <c r="AI23" s="56" t="s">
        <v>71</v>
      </c>
      <c r="AJ23" s="108" t="s">
        <v>71</v>
      </c>
      <c r="AK23" s="56" t="s">
        <v>71</v>
      </c>
      <c r="AL23" s="108" t="s">
        <v>71</v>
      </c>
      <c r="AM23" s="56" t="s">
        <v>71</v>
      </c>
      <c r="AN23" s="108" t="s">
        <v>71</v>
      </c>
      <c r="AO23" s="56" t="s">
        <v>71</v>
      </c>
      <c r="AP23" s="108">
        <v>80</v>
      </c>
      <c r="AQ23" s="56">
        <v>9.25</v>
      </c>
    </row>
    <row r="24" spans="1:43" x14ac:dyDescent="0.25">
      <c r="A24" s="64" t="s">
        <v>196</v>
      </c>
      <c r="B24" s="53">
        <v>439</v>
      </c>
      <c r="C24" s="56">
        <v>2.83</v>
      </c>
      <c r="D24" s="53">
        <v>147</v>
      </c>
      <c r="E24" s="56">
        <v>2.58</v>
      </c>
      <c r="F24" s="53">
        <v>86</v>
      </c>
      <c r="G24" s="56">
        <v>2.44</v>
      </c>
      <c r="H24" s="108">
        <v>7</v>
      </c>
      <c r="I24" s="56">
        <v>3.74</v>
      </c>
      <c r="J24" s="108">
        <v>7</v>
      </c>
      <c r="K24" s="56">
        <v>4.93</v>
      </c>
      <c r="L24" s="108" t="s">
        <v>71</v>
      </c>
      <c r="M24" s="56" t="s">
        <v>71</v>
      </c>
      <c r="N24" s="108">
        <v>8</v>
      </c>
      <c r="O24" s="56">
        <v>4.12</v>
      </c>
      <c r="P24" s="108" t="s">
        <v>71</v>
      </c>
      <c r="Q24" s="56" t="s">
        <v>71</v>
      </c>
      <c r="R24" s="108" t="s">
        <v>71</v>
      </c>
      <c r="S24" s="56" t="s">
        <v>71</v>
      </c>
      <c r="T24" s="53">
        <v>82</v>
      </c>
      <c r="U24" s="56">
        <v>3.91</v>
      </c>
      <c r="V24" s="53">
        <v>42</v>
      </c>
      <c r="W24" s="56">
        <v>1.97</v>
      </c>
      <c r="X24" s="108" t="s">
        <v>71</v>
      </c>
      <c r="Y24" s="56" t="s">
        <v>71</v>
      </c>
      <c r="Z24" s="108">
        <v>18</v>
      </c>
      <c r="AA24" s="56">
        <v>13.53</v>
      </c>
      <c r="AB24" s="108" t="s">
        <v>71</v>
      </c>
      <c r="AC24" s="56" t="s">
        <v>71</v>
      </c>
      <c r="AD24" s="108" t="s">
        <v>71</v>
      </c>
      <c r="AE24" s="56" t="s">
        <v>71</v>
      </c>
      <c r="AF24" s="108" t="s">
        <v>71</v>
      </c>
      <c r="AG24" s="56" t="s">
        <v>71</v>
      </c>
      <c r="AH24" s="108" t="s">
        <v>71</v>
      </c>
      <c r="AI24" s="56" t="s">
        <v>71</v>
      </c>
      <c r="AJ24" s="108" t="s">
        <v>71</v>
      </c>
      <c r="AK24" s="56" t="s">
        <v>71</v>
      </c>
      <c r="AL24" s="108" t="s">
        <v>71</v>
      </c>
      <c r="AM24" s="56" t="s">
        <v>71</v>
      </c>
      <c r="AN24" s="108" t="s">
        <v>71</v>
      </c>
      <c r="AO24" s="56" t="s">
        <v>71</v>
      </c>
      <c r="AP24" s="108">
        <v>32</v>
      </c>
      <c r="AQ24" s="56">
        <v>3.7</v>
      </c>
    </row>
    <row r="25" spans="1:43" x14ac:dyDescent="0.25">
      <c r="A25" s="35" t="s">
        <v>170</v>
      </c>
      <c r="B25" s="35"/>
      <c r="C25" s="35"/>
      <c r="K25" s="67"/>
      <c r="M25" s="67"/>
      <c r="S25" s="67"/>
      <c r="W25" s="67"/>
      <c r="AC25" s="67"/>
      <c r="AE25" s="67"/>
      <c r="AG25" s="67"/>
      <c r="AI25" s="67"/>
      <c r="AK25" s="67"/>
      <c r="AM25" s="67"/>
      <c r="AO25" s="67"/>
      <c r="AQ25" s="67"/>
    </row>
    <row r="26" spans="1:43" x14ac:dyDescent="0.25">
      <c r="R26" s="90"/>
    </row>
    <row r="27" spans="1:43" x14ac:dyDescent="0.25">
      <c r="R27" s="90"/>
    </row>
    <row r="28" spans="1:43" x14ac:dyDescent="0.25">
      <c r="R28" s="90"/>
    </row>
    <row r="29" spans="1:43" x14ac:dyDescent="0.25">
      <c r="I29" s="67"/>
      <c r="R29" s="90"/>
    </row>
    <row r="30" spans="1:43" x14ac:dyDescent="0.25">
      <c r="R30" s="90"/>
    </row>
    <row r="31" spans="1:43" x14ac:dyDescent="0.25">
      <c r="R31" s="90"/>
    </row>
    <row r="32" spans="1:43" x14ac:dyDescent="0.25">
      <c r="R32" s="90"/>
    </row>
    <row r="33" spans="18:39" x14ac:dyDescent="0.25">
      <c r="R33" s="90"/>
    </row>
    <row r="34" spans="18:39" x14ac:dyDescent="0.25">
      <c r="R34" s="90"/>
    </row>
    <row r="35" spans="18:39" x14ac:dyDescent="0.25">
      <c r="R35" s="90"/>
    </row>
    <row r="36" spans="18:39" x14ac:dyDescent="0.25">
      <c r="R36" s="90"/>
      <c r="AM36" s="66"/>
    </row>
    <row r="37" spans="18:39" x14ac:dyDescent="0.25">
      <c r="R37" s="90"/>
    </row>
    <row r="38" spans="18:39" x14ac:dyDescent="0.25">
      <c r="R38" s="90"/>
    </row>
    <row r="39" spans="18:39" x14ac:dyDescent="0.25">
      <c r="R39" s="90"/>
    </row>
    <row r="40" spans="18:39" x14ac:dyDescent="0.25">
      <c r="R40" s="90"/>
    </row>
    <row r="41" spans="18:39" x14ac:dyDescent="0.25">
      <c r="R41" s="90"/>
    </row>
    <row r="42" spans="18:39" x14ac:dyDescent="0.25">
      <c r="R42" s="90"/>
    </row>
    <row r="43" spans="18:39" x14ac:dyDescent="0.25">
      <c r="R43" s="90"/>
    </row>
    <row r="44" spans="18:39" x14ac:dyDescent="0.25">
      <c r="R44" s="90"/>
    </row>
    <row r="45" spans="18:39" x14ac:dyDescent="0.25">
      <c r="R45" s="90"/>
    </row>
  </sheetData>
  <mergeCells count="24">
    <mergeCell ref="Z4:AA4"/>
    <mergeCell ref="T4:U4"/>
    <mergeCell ref="F4:G4"/>
    <mergeCell ref="T3:AQ3"/>
    <mergeCell ref="AL4:AM4"/>
    <mergeCell ref="AH4:AI4"/>
    <mergeCell ref="L4:M4"/>
    <mergeCell ref="V4:W4"/>
    <mergeCell ref="P4:Q4"/>
    <mergeCell ref="AB4:AC4"/>
    <mergeCell ref="AJ4:AK4"/>
    <mergeCell ref="AN4:AO4"/>
    <mergeCell ref="AP4:AQ4"/>
    <mergeCell ref="AF4:AG4"/>
    <mergeCell ref="X4:Y4"/>
    <mergeCell ref="AD4:AE4"/>
    <mergeCell ref="D4:E4"/>
    <mergeCell ref="A3:A5"/>
    <mergeCell ref="B3:C4"/>
    <mergeCell ref="D3:S3"/>
    <mergeCell ref="R4:S4"/>
    <mergeCell ref="H4:I4"/>
    <mergeCell ref="J4:K4"/>
    <mergeCell ref="N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8BDC5-EBE5-45D8-B101-71B0D3B7BAC2}">
  <dimension ref="A1:V27"/>
  <sheetViews>
    <sheetView zoomScaleNormal="100" workbookViewId="0"/>
  </sheetViews>
  <sheetFormatPr baseColWidth="10" defaultRowHeight="15" x14ac:dyDescent="0.25"/>
  <cols>
    <col min="1" max="1" width="30" customWidth="1"/>
    <col min="2" max="2" width="11.28515625" customWidth="1"/>
  </cols>
  <sheetData>
    <row r="1" spans="1:22" ht="15.75" x14ac:dyDescent="0.25">
      <c r="A1" s="7" t="s">
        <v>12</v>
      </c>
      <c r="B1" s="1" t="s">
        <v>310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</row>
    <row r="2" spans="1:22" x14ac:dyDescent="0.25">
      <c r="A2" s="209"/>
      <c r="B2" s="209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3" spans="1:22" ht="15" customHeight="1" x14ac:dyDescent="0.25">
      <c r="A3" s="312" t="s">
        <v>324</v>
      </c>
      <c r="B3" s="315" t="s">
        <v>321</v>
      </c>
      <c r="C3" s="315"/>
      <c r="D3" s="315"/>
      <c r="E3" s="315"/>
      <c r="F3" s="315"/>
      <c r="G3" s="315"/>
      <c r="H3" s="315"/>
      <c r="I3" s="315" t="s">
        <v>322</v>
      </c>
      <c r="J3" s="315"/>
      <c r="K3" s="315"/>
      <c r="L3" s="315"/>
      <c r="M3" s="315"/>
      <c r="N3" s="315"/>
      <c r="O3" s="315"/>
      <c r="P3" s="315" t="s">
        <v>323</v>
      </c>
      <c r="Q3" s="315"/>
      <c r="R3" s="315"/>
      <c r="S3" s="315"/>
      <c r="T3" s="315"/>
      <c r="U3" s="315"/>
      <c r="V3" s="315"/>
    </row>
    <row r="4" spans="1:22" x14ac:dyDescent="0.25">
      <c r="A4" s="313"/>
      <c r="B4" s="205"/>
      <c r="C4" s="205" t="s">
        <v>66</v>
      </c>
      <c r="D4" s="205"/>
      <c r="E4" s="205"/>
      <c r="F4" s="315" t="s">
        <v>67</v>
      </c>
      <c r="G4" s="315"/>
      <c r="H4" s="315"/>
      <c r="I4" s="204"/>
      <c r="J4" s="205" t="s">
        <v>66</v>
      </c>
      <c r="K4" s="205"/>
      <c r="L4" s="205"/>
      <c r="M4" s="315" t="s">
        <v>67</v>
      </c>
      <c r="N4" s="315"/>
      <c r="O4" s="315"/>
      <c r="P4" s="315" t="s">
        <v>66</v>
      </c>
      <c r="Q4" s="315"/>
      <c r="R4" s="315"/>
      <c r="S4" s="315"/>
      <c r="T4" s="315" t="s">
        <v>67</v>
      </c>
      <c r="U4" s="315"/>
      <c r="V4" s="315"/>
    </row>
    <row r="5" spans="1:22" ht="45" x14ac:dyDescent="0.25">
      <c r="A5" s="314"/>
      <c r="B5" s="205" t="s">
        <v>68</v>
      </c>
      <c r="C5" s="204" t="s">
        <v>197</v>
      </c>
      <c r="D5" s="204" t="s">
        <v>198</v>
      </c>
      <c r="E5" s="204" t="s">
        <v>199</v>
      </c>
      <c r="F5" s="204" t="s">
        <v>197</v>
      </c>
      <c r="G5" s="204" t="s">
        <v>198</v>
      </c>
      <c r="H5" s="204" t="s">
        <v>199</v>
      </c>
      <c r="I5" s="205" t="s">
        <v>68</v>
      </c>
      <c r="J5" s="204" t="s">
        <v>197</v>
      </c>
      <c r="K5" s="204" t="s">
        <v>198</v>
      </c>
      <c r="L5" s="204" t="s">
        <v>199</v>
      </c>
      <c r="M5" s="204" t="s">
        <v>197</v>
      </c>
      <c r="N5" s="204" t="s">
        <v>198</v>
      </c>
      <c r="O5" s="204" t="s">
        <v>199</v>
      </c>
      <c r="P5" s="204" t="s">
        <v>68</v>
      </c>
      <c r="Q5" s="204" t="s">
        <v>197</v>
      </c>
      <c r="R5" s="204" t="s">
        <v>198</v>
      </c>
      <c r="S5" s="204" t="s">
        <v>199</v>
      </c>
      <c r="T5" s="204" t="s">
        <v>197</v>
      </c>
      <c r="U5" s="204" t="s">
        <v>198</v>
      </c>
      <c r="V5" s="204" t="s">
        <v>199</v>
      </c>
    </row>
    <row r="6" spans="1:22" x14ac:dyDescent="0.25">
      <c r="A6" s="205" t="s">
        <v>68</v>
      </c>
      <c r="B6" s="206">
        <v>10278</v>
      </c>
      <c r="C6" s="213">
        <v>5530</v>
      </c>
      <c r="D6" s="213">
        <v>1464</v>
      </c>
      <c r="E6" s="213">
        <v>3284</v>
      </c>
      <c r="F6" s="214">
        <v>53.804242070441724</v>
      </c>
      <c r="G6" s="214">
        <v>14.244016345592527</v>
      </c>
      <c r="H6" s="214">
        <v>31.951741583965752</v>
      </c>
      <c r="I6" s="213">
        <v>4718</v>
      </c>
      <c r="J6" s="213">
        <v>2148</v>
      </c>
      <c r="K6" s="213">
        <v>822</v>
      </c>
      <c r="L6" s="213">
        <v>1748</v>
      </c>
      <c r="M6" s="214">
        <v>45.527766002543451</v>
      </c>
      <c r="N6" s="214">
        <v>17.422636710470538</v>
      </c>
      <c r="O6" s="214">
        <v>37.049597286986014</v>
      </c>
      <c r="P6" s="213">
        <v>1605</v>
      </c>
      <c r="Q6" s="213">
        <v>928</v>
      </c>
      <c r="R6" s="213">
        <v>228</v>
      </c>
      <c r="S6" s="213">
        <v>449</v>
      </c>
      <c r="T6" s="214">
        <v>57.819314641744548</v>
      </c>
      <c r="U6" s="214">
        <v>14.205607476635516</v>
      </c>
      <c r="V6" s="214">
        <v>27.975077881619935</v>
      </c>
    </row>
    <row r="7" spans="1:22" x14ac:dyDescent="0.25">
      <c r="A7" s="19" t="s">
        <v>38</v>
      </c>
      <c r="B7" s="116">
        <v>2362</v>
      </c>
      <c r="C7" s="103">
        <v>1169</v>
      </c>
      <c r="D7" s="103">
        <v>421</v>
      </c>
      <c r="E7" s="103">
        <v>772</v>
      </c>
      <c r="F7" s="214">
        <v>49.491955969517356</v>
      </c>
      <c r="G7" s="214">
        <v>17.823878069432684</v>
      </c>
      <c r="H7" s="214">
        <v>32.684165961049963</v>
      </c>
      <c r="I7" s="213">
        <v>1974</v>
      </c>
      <c r="J7" s="103">
        <v>1075</v>
      </c>
      <c r="K7" s="103">
        <v>417</v>
      </c>
      <c r="L7" s="103">
        <v>482</v>
      </c>
      <c r="M7" s="214">
        <v>54.457953394123606</v>
      </c>
      <c r="N7" s="214">
        <v>21.124620060790271</v>
      </c>
      <c r="O7" s="214">
        <v>24.417426545086119</v>
      </c>
      <c r="P7" s="213">
        <v>1262</v>
      </c>
      <c r="Q7" s="103">
        <v>741</v>
      </c>
      <c r="R7" s="103">
        <v>163</v>
      </c>
      <c r="S7" s="103">
        <v>358</v>
      </c>
      <c r="T7" s="214">
        <v>58.716323296354986</v>
      </c>
      <c r="U7" s="214">
        <v>12.916006339144214</v>
      </c>
      <c r="V7" s="214">
        <v>28.367670364500793</v>
      </c>
    </row>
    <row r="8" spans="1:22" x14ac:dyDescent="0.25">
      <c r="A8" s="19" t="s">
        <v>134</v>
      </c>
      <c r="B8" s="116">
        <v>2447</v>
      </c>
      <c r="C8" s="103">
        <v>1426</v>
      </c>
      <c r="D8" s="103">
        <v>474</v>
      </c>
      <c r="E8" s="103">
        <v>547</v>
      </c>
      <c r="F8" s="214">
        <v>58.275439313445034</v>
      </c>
      <c r="G8" s="214">
        <v>19.370657948508377</v>
      </c>
      <c r="H8" s="214">
        <v>22.353902738046589</v>
      </c>
      <c r="I8" s="213">
        <v>911</v>
      </c>
      <c r="J8" s="103">
        <v>421</v>
      </c>
      <c r="K8" s="103">
        <v>167</v>
      </c>
      <c r="L8" s="103">
        <v>323</v>
      </c>
      <c r="M8" s="214">
        <v>46.212952799121844</v>
      </c>
      <c r="N8" s="214">
        <v>18.331503841931944</v>
      </c>
      <c r="O8" s="214">
        <v>35.455543358946215</v>
      </c>
      <c r="P8" s="213" t="s">
        <v>331</v>
      </c>
      <c r="Q8" s="213" t="s">
        <v>331</v>
      </c>
      <c r="R8" s="213" t="s">
        <v>331</v>
      </c>
      <c r="S8" s="213" t="s">
        <v>331</v>
      </c>
      <c r="T8" s="213" t="s">
        <v>331</v>
      </c>
      <c r="U8" s="213" t="s">
        <v>331</v>
      </c>
      <c r="V8" s="213" t="s">
        <v>331</v>
      </c>
    </row>
    <row r="9" spans="1:22" x14ac:dyDescent="0.25">
      <c r="A9" s="19" t="s">
        <v>40</v>
      </c>
      <c r="B9" s="116">
        <v>179</v>
      </c>
      <c r="C9" s="103">
        <v>156</v>
      </c>
      <c r="D9" s="103">
        <v>13</v>
      </c>
      <c r="E9" s="103">
        <v>10</v>
      </c>
      <c r="F9" s="214">
        <v>87.150837988826808</v>
      </c>
      <c r="G9" s="214">
        <v>7.2625698324022352</v>
      </c>
      <c r="H9" s="214">
        <v>5.5865921787709496</v>
      </c>
      <c r="I9" s="213">
        <v>18</v>
      </c>
      <c r="J9" s="103" t="s">
        <v>71</v>
      </c>
      <c r="K9" s="103" t="s">
        <v>71</v>
      </c>
      <c r="L9" s="103" t="s">
        <v>71</v>
      </c>
      <c r="M9" s="214" t="s">
        <v>71</v>
      </c>
      <c r="N9" s="214" t="s">
        <v>71</v>
      </c>
      <c r="O9" s="214" t="s">
        <v>71</v>
      </c>
      <c r="P9" s="213" t="s">
        <v>331</v>
      </c>
      <c r="Q9" s="213" t="s">
        <v>331</v>
      </c>
      <c r="R9" s="213" t="s">
        <v>331</v>
      </c>
      <c r="S9" s="213" t="s">
        <v>331</v>
      </c>
      <c r="T9" s="213" t="s">
        <v>331</v>
      </c>
      <c r="U9" s="213" t="s">
        <v>331</v>
      </c>
      <c r="V9" s="213" t="s">
        <v>331</v>
      </c>
    </row>
    <row r="10" spans="1:22" x14ac:dyDescent="0.25">
      <c r="A10" s="19" t="s">
        <v>41</v>
      </c>
      <c r="B10" s="116">
        <v>175</v>
      </c>
      <c r="C10" s="103">
        <v>121</v>
      </c>
      <c r="D10" s="103">
        <v>20</v>
      </c>
      <c r="E10" s="103">
        <v>34</v>
      </c>
      <c r="F10" s="214">
        <v>69.142857142857139</v>
      </c>
      <c r="G10" s="214">
        <v>11.428571428571429</v>
      </c>
      <c r="H10" s="214">
        <v>19.428571428571427</v>
      </c>
      <c r="I10" s="213">
        <v>115</v>
      </c>
      <c r="J10" s="103">
        <v>89</v>
      </c>
      <c r="K10" s="103">
        <v>12</v>
      </c>
      <c r="L10" s="103">
        <v>14</v>
      </c>
      <c r="M10" s="214">
        <v>77.391304347826079</v>
      </c>
      <c r="N10" s="214">
        <v>10.434782608695652</v>
      </c>
      <c r="O10" s="214">
        <v>12.173913043478262</v>
      </c>
      <c r="P10" s="213" t="s">
        <v>331</v>
      </c>
      <c r="Q10" s="213" t="s">
        <v>331</v>
      </c>
      <c r="R10" s="213" t="s">
        <v>331</v>
      </c>
      <c r="S10" s="213" t="s">
        <v>331</v>
      </c>
      <c r="T10" s="213" t="s">
        <v>331</v>
      </c>
      <c r="U10" s="213" t="s">
        <v>331</v>
      </c>
      <c r="V10" s="213" t="s">
        <v>331</v>
      </c>
    </row>
    <row r="11" spans="1:22" x14ac:dyDescent="0.25">
      <c r="A11" s="19" t="s">
        <v>42</v>
      </c>
      <c r="B11" s="116" t="s">
        <v>331</v>
      </c>
      <c r="C11" s="213" t="s">
        <v>331</v>
      </c>
      <c r="D11" s="213" t="s">
        <v>331</v>
      </c>
      <c r="E11" s="213" t="s">
        <v>331</v>
      </c>
      <c r="F11" s="213" t="s">
        <v>331</v>
      </c>
      <c r="G11" s="213" t="s">
        <v>331</v>
      </c>
      <c r="H11" s="213" t="s">
        <v>331</v>
      </c>
      <c r="I11" s="213">
        <v>57</v>
      </c>
      <c r="J11" s="103">
        <v>35</v>
      </c>
      <c r="K11" s="103">
        <v>13</v>
      </c>
      <c r="L11" s="103">
        <v>9</v>
      </c>
      <c r="M11" s="214">
        <v>61.403508771929829</v>
      </c>
      <c r="N11" s="214">
        <v>22.807017543859647</v>
      </c>
      <c r="O11" s="214">
        <v>15.789473684210526</v>
      </c>
      <c r="P11" s="213" t="s">
        <v>331</v>
      </c>
      <c r="Q11" s="213" t="s">
        <v>331</v>
      </c>
      <c r="R11" s="213" t="s">
        <v>331</v>
      </c>
      <c r="S11" s="213" t="s">
        <v>331</v>
      </c>
      <c r="T11" s="213" t="s">
        <v>331</v>
      </c>
      <c r="U11" s="213" t="s">
        <v>331</v>
      </c>
      <c r="V11" s="213" t="s">
        <v>331</v>
      </c>
    </row>
    <row r="12" spans="1:22" ht="30" x14ac:dyDescent="0.25">
      <c r="A12" s="19" t="s">
        <v>43</v>
      </c>
      <c r="B12" s="116" t="s">
        <v>331</v>
      </c>
      <c r="C12" s="213" t="s">
        <v>331</v>
      </c>
      <c r="D12" s="213" t="s">
        <v>331</v>
      </c>
      <c r="E12" s="213" t="s">
        <v>331</v>
      </c>
      <c r="F12" s="213" t="s">
        <v>331</v>
      </c>
      <c r="G12" s="213" t="s">
        <v>331</v>
      </c>
      <c r="H12" s="213" t="s">
        <v>331</v>
      </c>
      <c r="I12" s="213">
        <v>44</v>
      </c>
      <c r="J12" s="103">
        <v>10</v>
      </c>
      <c r="K12" s="103">
        <v>9</v>
      </c>
      <c r="L12" s="103">
        <v>25</v>
      </c>
      <c r="M12" s="214">
        <v>22.727272727272727</v>
      </c>
      <c r="N12" s="214">
        <v>20.454545454545457</v>
      </c>
      <c r="O12" s="214">
        <v>56.81818181818182</v>
      </c>
      <c r="P12" s="213">
        <v>102</v>
      </c>
      <c r="Q12" s="103">
        <v>24</v>
      </c>
      <c r="R12" s="103">
        <v>58</v>
      </c>
      <c r="S12" s="103">
        <v>20</v>
      </c>
      <c r="T12" s="214">
        <v>23.52941176470588</v>
      </c>
      <c r="U12" s="214">
        <v>56.862745098039213</v>
      </c>
      <c r="V12" s="214">
        <v>19.607843137254903</v>
      </c>
    </row>
    <row r="13" spans="1:22" x14ac:dyDescent="0.25">
      <c r="A13" s="19" t="s">
        <v>44</v>
      </c>
      <c r="B13" s="116">
        <v>113</v>
      </c>
      <c r="C13" s="103">
        <v>81</v>
      </c>
      <c r="D13" s="103">
        <v>8</v>
      </c>
      <c r="E13" s="103">
        <v>24</v>
      </c>
      <c r="F13" s="214">
        <v>71.681415929203538</v>
      </c>
      <c r="G13" s="214">
        <v>7.0796460176991154</v>
      </c>
      <c r="H13" s="214">
        <v>21.238938053097346</v>
      </c>
      <c r="I13" s="213">
        <v>83</v>
      </c>
      <c r="J13" s="103">
        <v>41</v>
      </c>
      <c r="K13" s="103">
        <v>38</v>
      </c>
      <c r="L13" s="103">
        <v>4</v>
      </c>
      <c r="M13" s="214">
        <v>49.397590361445779</v>
      </c>
      <c r="N13" s="214">
        <v>45.783132530120483</v>
      </c>
      <c r="O13" s="214">
        <v>4.8192771084337354</v>
      </c>
      <c r="P13" s="213" t="s">
        <v>331</v>
      </c>
      <c r="Q13" s="213" t="s">
        <v>331</v>
      </c>
      <c r="R13" s="213" t="s">
        <v>331</v>
      </c>
      <c r="S13" s="213" t="s">
        <v>331</v>
      </c>
      <c r="T13" s="213" t="s">
        <v>331</v>
      </c>
      <c r="U13" s="213" t="s">
        <v>331</v>
      </c>
      <c r="V13" s="213" t="s">
        <v>331</v>
      </c>
    </row>
    <row r="14" spans="1:22" x14ac:dyDescent="0.25">
      <c r="A14" s="207" t="s">
        <v>45</v>
      </c>
      <c r="B14" s="116" t="s">
        <v>331</v>
      </c>
      <c r="C14" s="213" t="s">
        <v>331</v>
      </c>
      <c r="D14" s="213" t="s">
        <v>331</v>
      </c>
      <c r="E14" s="213" t="s">
        <v>331</v>
      </c>
      <c r="F14" s="213" t="s">
        <v>331</v>
      </c>
      <c r="G14" s="213" t="s">
        <v>331</v>
      </c>
      <c r="H14" s="213" t="s">
        <v>331</v>
      </c>
      <c r="I14" s="213">
        <v>3</v>
      </c>
      <c r="J14" s="103" t="s">
        <v>71</v>
      </c>
      <c r="K14" s="103" t="s">
        <v>71</v>
      </c>
      <c r="L14" s="103" t="s">
        <v>71</v>
      </c>
      <c r="M14" s="214" t="s">
        <v>71</v>
      </c>
      <c r="N14" s="214" t="s">
        <v>71</v>
      </c>
      <c r="O14" s="214" t="s">
        <v>71</v>
      </c>
      <c r="P14" s="213" t="s">
        <v>331</v>
      </c>
      <c r="Q14" s="213" t="s">
        <v>331</v>
      </c>
      <c r="R14" s="213" t="s">
        <v>331</v>
      </c>
      <c r="S14" s="213" t="s">
        <v>331</v>
      </c>
      <c r="T14" s="213" t="s">
        <v>331</v>
      </c>
      <c r="U14" s="213" t="s">
        <v>331</v>
      </c>
      <c r="V14" s="213" t="s">
        <v>331</v>
      </c>
    </row>
    <row r="15" spans="1:22" x14ac:dyDescent="0.25">
      <c r="A15" s="19" t="s">
        <v>47</v>
      </c>
      <c r="B15" s="116">
        <v>1669</v>
      </c>
      <c r="C15" s="103">
        <v>840</v>
      </c>
      <c r="D15" s="103">
        <v>226</v>
      </c>
      <c r="E15" s="103">
        <v>603</v>
      </c>
      <c r="F15" s="214">
        <v>50.329538645895745</v>
      </c>
      <c r="G15" s="214">
        <v>13.54104254044338</v>
      </c>
      <c r="H15" s="214">
        <v>36.129418813660877</v>
      </c>
      <c r="I15" s="213">
        <v>894</v>
      </c>
      <c r="J15" s="103">
        <v>264</v>
      </c>
      <c r="K15" s="103">
        <v>16</v>
      </c>
      <c r="L15" s="103">
        <v>614</v>
      </c>
      <c r="M15" s="214">
        <v>29.530201342281881</v>
      </c>
      <c r="N15" s="214">
        <v>1.7897091722595078</v>
      </c>
      <c r="O15" s="214">
        <v>68.680089485458623</v>
      </c>
      <c r="P15" s="213">
        <v>216</v>
      </c>
      <c r="Q15" s="103">
        <v>148</v>
      </c>
      <c r="R15" s="103">
        <v>4</v>
      </c>
      <c r="S15" s="103">
        <v>64</v>
      </c>
      <c r="T15" s="214">
        <v>68.518518518518519</v>
      </c>
      <c r="U15" s="214">
        <v>1.8518518518518516</v>
      </c>
      <c r="V15" s="214">
        <v>29.629629629629626</v>
      </c>
    </row>
    <row r="16" spans="1:22" ht="14.25" customHeight="1" x14ac:dyDescent="0.25">
      <c r="A16" s="19" t="s">
        <v>48</v>
      </c>
      <c r="B16" s="116">
        <v>1967</v>
      </c>
      <c r="C16" s="103">
        <v>1026</v>
      </c>
      <c r="D16" s="103">
        <v>146</v>
      </c>
      <c r="E16" s="103">
        <v>795</v>
      </c>
      <c r="F16" s="214">
        <v>52.160650737163195</v>
      </c>
      <c r="G16" s="214">
        <v>7.4224707676664972</v>
      </c>
      <c r="H16" s="214">
        <v>40.416878495170309</v>
      </c>
      <c r="I16" s="213">
        <v>189</v>
      </c>
      <c r="J16" s="103">
        <v>145</v>
      </c>
      <c r="K16" s="103">
        <v>13</v>
      </c>
      <c r="L16" s="103">
        <v>31</v>
      </c>
      <c r="M16" s="214">
        <v>76.719576719576722</v>
      </c>
      <c r="N16" s="214">
        <v>6.8783068783068781</v>
      </c>
      <c r="O16" s="214">
        <v>16.402116402116402</v>
      </c>
      <c r="P16" s="213" t="s">
        <v>331</v>
      </c>
      <c r="Q16" s="213" t="s">
        <v>331</v>
      </c>
      <c r="R16" s="213" t="s">
        <v>331</v>
      </c>
      <c r="S16" s="213" t="s">
        <v>331</v>
      </c>
      <c r="T16" s="213" t="s">
        <v>331</v>
      </c>
      <c r="U16" s="213" t="s">
        <v>331</v>
      </c>
      <c r="V16" s="213" t="s">
        <v>331</v>
      </c>
    </row>
    <row r="17" spans="1:22" ht="27" customHeight="1" x14ac:dyDescent="0.25">
      <c r="A17" s="207" t="s">
        <v>135</v>
      </c>
      <c r="B17" s="116">
        <v>159</v>
      </c>
      <c r="C17" s="103">
        <v>129</v>
      </c>
      <c r="D17" s="103">
        <v>17</v>
      </c>
      <c r="E17" s="103">
        <v>13</v>
      </c>
      <c r="F17" s="214">
        <v>81.132075471698116</v>
      </c>
      <c r="G17" s="214">
        <v>10.691823899371069</v>
      </c>
      <c r="H17" s="214">
        <v>8.1761006289308167</v>
      </c>
      <c r="I17" s="213">
        <v>85</v>
      </c>
      <c r="J17" s="103">
        <v>10</v>
      </c>
      <c r="K17" s="103">
        <v>38</v>
      </c>
      <c r="L17" s="103">
        <v>37</v>
      </c>
      <c r="M17" s="214">
        <v>11.76470588235294</v>
      </c>
      <c r="N17" s="214">
        <v>44.705882352941181</v>
      </c>
      <c r="O17" s="214">
        <v>43.529411764705884</v>
      </c>
      <c r="P17" s="213" t="s">
        <v>331</v>
      </c>
      <c r="Q17" s="213" t="s">
        <v>331</v>
      </c>
      <c r="R17" s="213" t="s">
        <v>331</v>
      </c>
      <c r="S17" s="213" t="s">
        <v>331</v>
      </c>
      <c r="T17" s="213" t="s">
        <v>331</v>
      </c>
      <c r="U17" s="213" t="s">
        <v>331</v>
      </c>
      <c r="V17" s="213" t="s">
        <v>331</v>
      </c>
    </row>
    <row r="18" spans="1:22" ht="30" x14ac:dyDescent="0.25">
      <c r="A18" s="207" t="s">
        <v>126</v>
      </c>
      <c r="B18" s="116">
        <v>166</v>
      </c>
      <c r="C18" s="103">
        <v>55</v>
      </c>
      <c r="D18" s="103">
        <v>23</v>
      </c>
      <c r="E18" s="103">
        <v>88</v>
      </c>
      <c r="F18" s="214">
        <v>33.132530120481931</v>
      </c>
      <c r="G18" s="214">
        <v>13.855421686746988</v>
      </c>
      <c r="H18" s="214">
        <v>53.01204819277109</v>
      </c>
      <c r="I18" s="213">
        <v>73</v>
      </c>
      <c r="J18" s="103">
        <v>16</v>
      </c>
      <c r="K18" s="103">
        <v>26</v>
      </c>
      <c r="L18" s="103">
        <v>31</v>
      </c>
      <c r="M18" s="214">
        <v>21.917808219178081</v>
      </c>
      <c r="N18" s="214">
        <v>35.61643835616438</v>
      </c>
      <c r="O18" s="214">
        <v>42.465753424657535</v>
      </c>
      <c r="P18" s="213">
        <v>25</v>
      </c>
      <c r="Q18" s="103">
        <v>15</v>
      </c>
      <c r="R18" s="103">
        <v>3</v>
      </c>
      <c r="S18" s="103">
        <v>7</v>
      </c>
      <c r="T18" s="214">
        <v>60</v>
      </c>
      <c r="U18" s="214">
        <v>12</v>
      </c>
      <c r="V18" s="214">
        <v>28.000000000000004</v>
      </c>
    </row>
    <row r="19" spans="1:22" x14ac:dyDescent="0.25">
      <c r="A19" s="207" t="s">
        <v>64</v>
      </c>
      <c r="B19" s="116">
        <v>69</v>
      </c>
      <c r="C19" s="103">
        <v>43</v>
      </c>
      <c r="D19" s="103">
        <v>7</v>
      </c>
      <c r="E19" s="103">
        <v>19</v>
      </c>
      <c r="F19" s="214">
        <v>62.318840579710141</v>
      </c>
      <c r="G19" s="214">
        <v>10.144927536231885</v>
      </c>
      <c r="H19" s="214">
        <v>27.536231884057973</v>
      </c>
      <c r="I19" s="213" t="s">
        <v>331</v>
      </c>
      <c r="J19" s="213" t="s">
        <v>331</v>
      </c>
      <c r="K19" s="213" t="s">
        <v>331</v>
      </c>
      <c r="L19" s="213" t="s">
        <v>331</v>
      </c>
      <c r="M19" s="213" t="s">
        <v>331</v>
      </c>
      <c r="N19" s="213" t="s">
        <v>331</v>
      </c>
      <c r="O19" s="213" t="s">
        <v>331</v>
      </c>
      <c r="P19" s="213" t="s">
        <v>331</v>
      </c>
      <c r="Q19" s="213" t="s">
        <v>331</v>
      </c>
      <c r="R19" s="213" t="s">
        <v>331</v>
      </c>
      <c r="S19" s="213" t="s">
        <v>331</v>
      </c>
      <c r="T19" s="213" t="s">
        <v>331</v>
      </c>
      <c r="U19" s="213" t="s">
        <v>331</v>
      </c>
      <c r="V19" s="213" t="s">
        <v>331</v>
      </c>
    </row>
    <row r="20" spans="1:22" ht="30" x14ac:dyDescent="0.25">
      <c r="A20" s="207" t="s">
        <v>52</v>
      </c>
      <c r="B20" s="116">
        <v>13</v>
      </c>
      <c r="C20" s="103" t="s">
        <v>71</v>
      </c>
      <c r="D20" s="103" t="s">
        <v>71</v>
      </c>
      <c r="E20" s="103" t="s">
        <v>71</v>
      </c>
      <c r="F20" s="214" t="s">
        <v>71</v>
      </c>
      <c r="G20" s="214" t="s">
        <v>71</v>
      </c>
      <c r="H20" s="214" t="s">
        <v>71</v>
      </c>
      <c r="I20" s="213">
        <v>10</v>
      </c>
      <c r="J20" s="103" t="s">
        <v>71</v>
      </c>
      <c r="K20" s="103" t="s">
        <v>71</v>
      </c>
      <c r="L20" s="103" t="s">
        <v>71</v>
      </c>
      <c r="M20" s="214" t="s">
        <v>71</v>
      </c>
      <c r="N20" s="214" t="s">
        <v>71</v>
      </c>
      <c r="O20" s="214" t="s">
        <v>71</v>
      </c>
      <c r="P20" s="213" t="s">
        <v>331</v>
      </c>
      <c r="Q20" s="213" t="s">
        <v>331</v>
      </c>
      <c r="R20" s="213" t="s">
        <v>331</v>
      </c>
      <c r="S20" s="213" t="s">
        <v>331</v>
      </c>
      <c r="T20" s="213" t="s">
        <v>331</v>
      </c>
      <c r="U20" s="213" t="s">
        <v>331</v>
      </c>
      <c r="V20" s="213" t="s">
        <v>331</v>
      </c>
    </row>
    <row r="21" spans="1:22" x14ac:dyDescent="0.25">
      <c r="A21" s="207" t="s">
        <v>53</v>
      </c>
      <c r="B21" s="116">
        <v>68</v>
      </c>
      <c r="C21" s="103">
        <v>35</v>
      </c>
      <c r="D21" s="103">
        <v>10</v>
      </c>
      <c r="E21" s="103">
        <v>23</v>
      </c>
      <c r="F21" s="214">
        <v>51.470588235294116</v>
      </c>
      <c r="G21" s="214">
        <v>14.705882352941178</v>
      </c>
      <c r="H21" s="214">
        <v>33.82352941176471</v>
      </c>
      <c r="I21" s="213" t="s">
        <v>331</v>
      </c>
      <c r="J21" s="213" t="s">
        <v>331</v>
      </c>
      <c r="K21" s="213" t="s">
        <v>331</v>
      </c>
      <c r="L21" s="213" t="s">
        <v>331</v>
      </c>
      <c r="M21" s="213" t="s">
        <v>331</v>
      </c>
      <c r="N21" s="213" t="s">
        <v>331</v>
      </c>
      <c r="O21" s="213" t="s">
        <v>331</v>
      </c>
      <c r="P21" s="213" t="s">
        <v>331</v>
      </c>
      <c r="Q21" s="213" t="s">
        <v>331</v>
      </c>
      <c r="R21" s="213" t="s">
        <v>331</v>
      </c>
      <c r="S21" s="213" t="s">
        <v>331</v>
      </c>
      <c r="T21" s="213" t="s">
        <v>331</v>
      </c>
      <c r="U21" s="213" t="s">
        <v>331</v>
      </c>
      <c r="V21" s="213" t="s">
        <v>331</v>
      </c>
    </row>
    <row r="22" spans="1:22" x14ac:dyDescent="0.25">
      <c r="A22" s="207" t="s">
        <v>54</v>
      </c>
      <c r="B22" s="116">
        <v>49</v>
      </c>
      <c r="C22" s="103" t="s">
        <v>71</v>
      </c>
      <c r="D22" s="103" t="s">
        <v>71</v>
      </c>
      <c r="E22" s="103" t="s">
        <v>71</v>
      </c>
      <c r="F22" s="214" t="s">
        <v>71</v>
      </c>
      <c r="G22" s="214" t="s">
        <v>71</v>
      </c>
      <c r="H22" s="214" t="s">
        <v>71</v>
      </c>
      <c r="I22" s="213" t="s">
        <v>331</v>
      </c>
      <c r="J22" s="213" t="s">
        <v>331</v>
      </c>
      <c r="K22" s="213" t="s">
        <v>331</v>
      </c>
      <c r="L22" s="213" t="s">
        <v>331</v>
      </c>
      <c r="M22" s="213" t="s">
        <v>331</v>
      </c>
      <c r="N22" s="213" t="s">
        <v>331</v>
      </c>
      <c r="O22" s="213" t="s">
        <v>331</v>
      </c>
      <c r="P22" s="213" t="s">
        <v>331</v>
      </c>
      <c r="Q22" s="213" t="s">
        <v>331</v>
      </c>
      <c r="R22" s="213" t="s">
        <v>331</v>
      </c>
      <c r="S22" s="213" t="s">
        <v>331</v>
      </c>
      <c r="T22" s="213" t="s">
        <v>331</v>
      </c>
      <c r="U22" s="213" t="s">
        <v>331</v>
      </c>
      <c r="V22" s="213" t="s">
        <v>331</v>
      </c>
    </row>
    <row r="23" spans="1:22" ht="14.25" customHeight="1" x14ac:dyDescent="0.25">
      <c r="A23" s="207" t="s">
        <v>58</v>
      </c>
      <c r="B23" s="116">
        <v>842</v>
      </c>
      <c r="C23" s="103">
        <v>440</v>
      </c>
      <c r="D23" s="103">
        <v>84</v>
      </c>
      <c r="E23" s="103">
        <v>318</v>
      </c>
      <c r="F23" s="214">
        <v>52.256532066508314</v>
      </c>
      <c r="G23" s="214">
        <v>9.9762470308788593</v>
      </c>
      <c r="H23" s="214">
        <v>37.767220902612827</v>
      </c>
      <c r="I23" s="213">
        <v>262</v>
      </c>
      <c r="J23" s="103">
        <v>31</v>
      </c>
      <c r="K23" s="103">
        <v>72</v>
      </c>
      <c r="L23" s="103">
        <v>159</v>
      </c>
      <c r="M23" s="214">
        <v>11.83206106870229</v>
      </c>
      <c r="N23" s="214">
        <v>27.480916030534353</v>
      </c>
      <c r="O23" s="214">
        <v>60.687022900763353</v>
      </c>
      <c r="P23" s="213" t="s">
        <v>331</v>
      </c>
      <c r="Q23" s="213" t="s">
        <v>331</v>
      </c>
      <c r="R23" s="213" t="s">
        <v>331</v>
      </c>
      <c r="S23" s="213" t="s">
        <v>331</v>
      </c>
      <c r="T23" s="213" t="s">
        <v>331</v>
      </c>
      <c r="U23" s="213" t="s">
        <v>331</v>
      </c>
      <c r="V23" s="213" t="s">
        <v>331</v>
      </c>
    </row>
    <row r="24" spans="1:22" x14ac:dyDescent="0.25">
      <c r="A24" s="35" t="s">
        <v>201</v>
      </c>
    </row>
    <row r="25" spans="1:22" x14ac:dyDescent="0.25">
      <c r="A25" t="s">
        <v>285</v>
      </c>
    </row>
    <row r="26" spans="1:22" x14ac:dyDescent="0.25">
      <c r="A26" t="s">
        <v>202</v>
      </c>
    </row>
    <row r="27" spans="1:22" x14ac:dyDescent="0.25">
      <c r="A27" s="160" t="s">
        <v>203</v>
      </c>
    </row>
  </sheetData>
  <mergeCells count="8">
    <mergeCell ref="A3:A5"/>
    <mergeCell ref="B3:H3"/>
    <mergeCell ref="I3:O3"/>
    <mergeCell ref="P3:V3"/>
    <mergeCell ref="F4:H4"/>
    <mergeCell ref="M4:O4"/>
    <mergeCell ref="P4:S4"/>
    <mergeCell ref="T4:V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46F2-1F78-4AEC-BC30-FD27E53065D0}">
  <dimension ref="A1:Y28"/>
  <sheetViews>
    <sheetView zoomScaleNormal="100" workbookViewId="0"/>
  </sheetViews>
  <sheetFormatPr baseColWidth="10" defaultColWidth="11.5703125" defaultRowHeight="15" x14ac:dyDescent="0.25"/>
  <cols>
    <col min="1" max="1" width="22.5703125" customWidth="1"/>
    <col min="2" max="2" width="36.5703125" bestFit="1" customWidth="1"/>
  </cols>
  <sheetData>
    <row r="1" spans="1:25" ht="15.75" x14ac:dyDescent="0.25">
      <c r="A1" s="7" t="s">
        <v>13</v>
      </c>
      <c r="B1" s="1" t="s">
        <v>313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5" x14ac:dyDescent="0.25">
      <c r="A2" s="70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5" x14ac:dyDescent="0.25">
      <c r="A3" s="267"/>
      <c r="B3" s="239" t="s">
        <v>321</v>
      </c>
      <c r="C3" s="239"/>
      <c r="D3" s="239"/>
      <c r="E3" s="239"/>
      <c r="F3" s="239"/>
      <c r="G3" s="239"/>
      <c r="H3" s="239" t="s">
        <v>322</v>
      </c>
      <c r="I3" s="239"/>
      <c r="J3" s="239"/>
      <c r="K3" s="239"/>
      <c r="L3" s="239"/>
      <c r="M3" s="239"/>
      <c r="N3" s="239" t="s">
        <v>323</v>
      </c>
      <c r="O3" s="239"/>
      <c r="P3" s="239"/>
      <c r="Q3" s="239"/>
      <c r="R3" s="239"/>
      <c r="S3" s="239"/>
    </row>
    <row r="4" spans="1:25" x14ac:dyDescent="0.25">
      <c r="A4" s="267"/>
      <c r="B4" s="267" t="s">
        <v>66</v>
      </c>
      <c r="C4" s="267"/>
      <c r="D4" s="267"/>
      <c r="E4" s="267" t="s">
        <v>67</v>
      </c>
      <c r="F4" s="267"/>
      <c r="G4" s="267"/>
      <c r="H4" s="267" t="s">
        <v>66</v>
      </c>
      <c r="I4" s="267"/>
      <c r="J4" s="267"/>
      <c r="K4" s="267" t="s">
        <v>67</v>
      </c>
      <c r="L4" s="267"/>
      <c r="M4" s="267"/>
      <c r="N4" s="267" t="s">
        <v>66</v>
      </c>
      <c r="O4" s="267"/>
      <c r="P4" s="267"/>
      <c r="Q4" s="267" t="s">
        <v>67</v>
      </c>
      <c r="R4" s="267"/>
      <c r="S4" s="267"/>
    </row>
    <row r="5" spans="1:25" ht="45" x14ac:dyDescent="0.25">
      <c r="A5" s="267"/>
      <c r="B5" s="12" t="s">
        <v>197</v>
      </c>
      <c r="C5" s="12" t="s">
        <v>198</v>
      </c>
      <c r="D5" s="12" t="s">
        <v>204</v>
      </c>
      <c r="E5" s="12" t="s">
        <v>197</v>
      </c>
      <c r="F5" s="12" t="s">
        <v>198</v>
      </c>
      <c r="G5" s="12" t="s">
        <v>199</v>
      </c>
      <c r="H5" s="12" t="s">
        <v>197</v>
      </c>
      <c r="I5" s="12" t="s">
        <v>198</v>
      </c>
      <c r="J5" s="12" t="s">
        <v>199</v>
      </c>
      <c r="K5" s="12" t="s">
        <v>197</v>
      </c>
      <c r="L5" s="12" t="s">
        <v>198</v>
      </c>
      <c r="M5" s="12" t="s">
        <v>199</v>
      </c>
      <c r="N5" s="12" t="s">
        <v>197</v>
      </c>
      <c r="O5" s="12" t="s">
        <v>198</v>
      </c>
      <c r="P5" s="12" t="s">
        <v>199</v>
      </c>
      <c r="Q5" s="12" t="s">
        <v>197</v>
      </c>
      <c r="R5" s="12" t="s">
        <v>198</v>
      </c>
      <c r="S5" s="12" t="s">
        <v>199</v>
      </c>
    </row>
    <row r="6" spans="1:25" x14ac:dyDescent="0.25">
      <c r="A6" s="22" t="s">
        <v>93</v>
      </c>
      <c r="B6" s="98">
        <v>5549</v>
      </c>
      <c r="C6" s="98">
        <v>1464</v>
      </c>
      <c r="D6" s="98">
        <v>3286</v>
      </c>
      <c r="E6" s="143">
        <f>B6/(B6+C6+D6)*100</f>
        <v>53.879017380328186</v>
      </c>
      <c r="F6" s="143">
        <f>C6/(C6+D6+B6)*100</f>
        <v>14.214972327410427</v>
      </c>
      <c r="G6" s="143">
        <f>D6/(D6+C6+B6)*100</f>
        <v>31.906010292261382</v>
      </c>
      <c r="H6" s="98">
        <v>2148</v>
      </c>
      <c r="I6" s="98">
        <v>822</v>
      </c>
      <c r="J6" s="98">
        <v>1748</v>
      </c>
      <c r="K6" s="143">
        <f>H6/(H6+I6+J6)*100</f>
        <v>45.527766002543451</v>
      </c>
      <c r="L6" s="143">
        <f>I6/(I6+J6+H6)*100</f>
        <v>17.422636710470538</v>
      </c>
      <c r="M6" s="143">
        <f>J6/(J6+I6+H6)*100</f>
        <v>37.049597286986014</v>
      </c>
      <c r="N6" s="98">
        <v>975</v>
      </c>
      <c r="O6" s="98">
        <v>239</v>
      </c>
      <c r="P6" s="98">
        <v>462</v>
      </c>
      <c r="Q6" s="143">
        <f>N6/(N6+O6+P6)*100</f>
        <v>58.174224343675419</v>
      </c>
      <c r="R6" s="143">
        <f>O6/(O6+P6+N6)*100</f>
        <v>14.260143198090692</v>
      </c>
      <c r="S6" s="143">
        <f>P6/(P6+O6+N6)*100</f>
        <v>27.565632458233893</v>
      </c>
      <c r="T6" s="55"/>
    </row>
    <row r="7" spans="1:25" x14ac:dyDescent="0.25">
      <c r="A7" s="22" t="s">
        <v>121</v>
      </c>
      <c r="B7" s="98">
        <v>2611</v>
      </c>
      <c r="C7" s="98">
        <v>752</v>
      </c>
      <c r="D7" s="98">
        <v>1239</v>
      </c>
      <c r="E7" s="143">
        <f t="shared" ref="E7:E11" si="0">B7/(B7+C7+D7)*100</f>
        <v>56.736201651455886</v>
      </c>
      <c r="F7" s="143">
        <f t="shared" ref="F7:F11" si="1">C7/(C7+D7+B7)*100</f>
        <v>16.340721425467191</v>
      </c>
      <c r="G7" s="143">
        <f t="shared" ref="G7:G11" si="2">D7/(D7+C7+B7)*100</f>
        <v>26.923076923076923</v>
      </c>
      <c r="H7" s="98">
        <v>1585</v>
      </c>
      <c r="I7" s="98">
        <v>282</v>
      </c>
      <c r="J7" s="98">
        <v>457</v>
      </c>
      <c r="K7" s="143">
        <f t="shared" ref="K7:K11" si="3">H7/(H7+I7+J7)*100</f>
        <v>68.201376936316692</v>
      </c>
      <c r="L7" s="143">
        <f t="shared" ref="L7:L11" si="4">I7/(I7+J7+H7)*100</f>
        <v>12.134251290877797</v>
      </c>
      <c r="M7" s="143">
        <f t="shared" ref="M7:M11" si="5">J7/(J7+I7+H7)*100</f>
        <v>19.664371772805509</v>
      </c>
      <c r="N7" s="98">
        <v>373</v>
      </c>
      <c r="O7" s="98">
        <v>237</v>
      </c>
      <c r="P7" s="98">
        <v>333</v>
      </c>
      <c r="Q7" s="143">
        <f t="shared" ref="Q7:Q11" si="6">N7/(N7+O7+P7)*100</f>
        <v>39.554612937433717</v>
      </c>
      <c r="R7" s="143">
        <f t="shared" ref="R7:R11" si="7">O7/(O7+P7+N7)*100</f>
        <v>25.132555673382821</v>
      </c>
      <c r="S7" s="143">
        <f t="shared" ref="S7:S11" si="8">P7/(P7+O7+N7)*100</f>
        <v>35.312831389183458</v>
      </c>
      <c r="T7" s="55"/>
    </row>
    <row r="8" spans="1:25" x14ac:dyDescent="0.25">
      <c r="A8" s="22" t="s">
        <v>130</v>
      </c>
      <c r="B8" s="215">
        <v>2200</v>
      </c>
      <c r="C8" s="215">
        <v>629</v>
      </c>
      <c r="D8" s="215">
        <v>1075</v>
      </c>
      <c r="E8" s="143">
        <f t="shared" si="0"/>
        <v>56.352459016393439</v>
      </c>
      <c r="F8" s="143">
        <f t="shared" si="1"/>
        <v>16.111680327868854</v>
      </c>
      <c r="G8" s="143">
        <f t="shared" si="2"/>
        <v>27.535860655737704</v>
      </c>
      <c r="H8" s="215">
        <v>1437</v>
      </c>
      <c r="I8" s="215">
        <v>365</v>
      </c>
      <c r="J8" s="215">
        <v>786</v>
      </c>
      <c r="K8" s="143">
        <f t="shared" si="3"/>
        <v>55.525502318392583</v>
      </c>
      <c r="L8" s="143">
        <f t="shared" si="4"/>
        <v>14.103554868624421</v>
      </c>
      <c r="M8" s="143">
        <f t="shared" si="5"/>
        <v>30.370942812982999</v>
      </c>
      <c r="N8" s="215">
        <v>980</v>
      </c>
      <c r="O8" s="215">
        <v>307</v>
      </c>
      <c r="P8" s="215">
        <v>435</v>
      </c>
      <c r="Q8" s="143">
        <f t="shared" si="6"/>
        <v>56.910569105691053</v>
      </c>
      <c r="R8" s="143">
        <f t="shared" si="7"/>
        <v>17.828106852497097</v>
      </c>
      <c r="S8" s="143">
        <f t="shared" si="8"/>
        <v>25.261324041811843</v>
      </c>
      <c r="T8" s="55"/>
    </row>
    <row r="9" spans="1:25" x14ac:dyDescent="0.25">
      <c r="A9" s="22" t="s">
        <v>314</v>
      </c>
      <c r="B9" s="98">
        <v>946</v>
      </c>
      <c r="C9" s="98">
        <v>262</v>
      </c>
      <c r="D9" s="98">
        <v>533</v>
      </c>
      <c r="E9" s="143">
        <f t="shared" si="0"/>
        <v>54.336588167719704</v>
      </c>
      <c r="F9" s="143">
        <f t="shared" si="1"/>
        <v>15.048822515795521</v>
      </c>
      <c r="G9" s="143">
        <f t="shared" si="2"/>
        <v>30.614589316484782</v>
      </c>
      <c r="H9" s="98">
        <v>584</v>
      </c>
      <c r="I9" s="98">
        <v>183</v>
      </c>
      <c r="J9" s="98">
        <v>409</v>
      </c>
      <c r="K9" s="143">
        <f t="shared" si="3"/>
        <v>49.65986394557823</v>
      </c>
      <c r="L9" s="143">
        <f t="shared" si="4"/>
        <v>15.561224489795919</v>
      </c>
      <c r="M9" s="143">
        <f t="shared" si="5"/>
        <v>34.778911564625851</v>
      </c>
      <c r="N9" s="197">
        <v>29</v>
      </c>
      <c r="O9" s="197">
        <v>11</v>
      </c>
      <c r="P9" s="197">
        <v>215</v>
      </c>
      <c r="Q9" s="216">
        <f t="shared" si="6"/>
        <v>11.372549019607844</v>
      </c>
      <c r="R9" s="216">
        <f t="shared" si="7"/>
        <v>4.3137254901960782</v>
      </c>
      <c r="S9" s="216">
        <f t="shared" si="8"/>
        <v>84.313725490196077</v>
      </c>
      <c r="T9" s="55"/>
    </row>
    <row r="10" spans="1:25" x14ac:dyDescent="0.25">
      <c r="A10" s="22" t="s">
        <v>124</v>
      </c>
      <c r="B10" s="98">
        <v>905</v>
      </c>
      <c r="C10" s="98">
        <v>236</v>
      </c>
      <c r="D10" s="98">
        <v>440</v>
      </c>
      <c r="E10" s="143">
        <f t="shared" si="0"/>
        <v>57.24225173940544</v>
      </c>
      <c r="F10" s="143">
        <f t="shared" si="1"/>
        <v>14.927261227071472</v>
      </c>
      <c r="G10" s="143">
        <f t="shared" si="2"/>
        <v>27.830487033523088</v>
      </c>
      <c r="H10" s="98">
        <v>286</v>
      </c>
      <c r="I10" s="98">
        <v>106</v>
      </c>
      <c r="J10" s="98">
        <v>206</v>
      </c>
      <c r="K10" s="143">
        <f t="shared" si="3"/>
        <v>47.826086956521742</v>
      </c>
      <c r="L10" s="143">
        <f t="shared" si="4"/>
        <v>17.725752508361204</v>
      </c>
      <c r="M10" s="143">
        <f t="shared" si="5"/>
        <v>34.448160535117054</v>
      </c>
      <c r="N10" s="98">
        <v>62</v>
      </c>
      <c r="O10" s="98">
        <v>17</v>
      </c>
      <c r="P10" s="98">
        <v>90</v>
      </c>
      <c r="Q10" s="143">
        <f t="shared" si="6"/>
        <v>36.68639053254438</v>
      </c>
      <c r="R10" s="143">
        <f t="shared" si="7"/>
        <v>10.059171597633137</v>
      </c>
      <c r="S10" s="143">
        <f t="shared" si="8"/>
        <v>53.254437869822489</v>
      </c>
      <c r="T10" s="55"/>
    </row>
    <row r="11" spans="1:25" x14ac:dyDescent="0.25">
      <c r="A11" s="22" t="s">
        <v>125</v>
      </c>
      <c r="B11" s="98">
        <v>657</v>
      </c>
      <c r="C11" s="98">
        <v>193</v>
      </c>
      <c r="D11" s="98">
        <v>385</v>
      </c>
      <c r="E11" s="143">
        <f t="shared" si="0"/>
        <v>53.198380566801617</v>
      </c>
      <c r="F11" s="143">
        <f t="shared" si="1"/>
        <v>15.627530364372468</v>
      </c>
      <c r="G11" s="143">
        <f t="shared" si="2"/>
        <v>31.174089068825911</v>
      </c>
      <c r="H11" s="98">
        <v>314</v>
      </c>
      <c r="I11" s="98">
        <v>155</v>
      </c>
      <c r="J11" s="98">
        <v>255</v>
      </c>
      <c r="K11" s="143">
        <f t="shared" si="3"/>
        <v>43.370165745856355</v>
      </c>
      <c r="L11" s="143">
        <f t="shared" si="4"/>
        <v>21.408839779005525</v>
      </c>
      <c r="M11" s="143">
        <f t="shared" si="5"/>
        <v>35.22099447513812</v>
      </c>
      <c r="N11" s="98">
        <v>228</v>
      </c>
      <c r="O11" s="98">
        <v>97</v>
      </c>
      <c r="P11" s="98">
        <v>198</v>
      </c>
      <c r="Q11" s="143">
        <f t="shared" si="6"/>
        <v>43.59464627151052</v>
      </c>
      <c r="R11" s="143">
        <f t="shared" si="7"/>
        <v>18.546845124282981</v>
      </c>
      <c r="S11" s="143">
        <f t="shared" si="8"/>
        <v>37.858508604206506</v>
      </c>
      <c r="T11" s="55"/>
    </row>
    <row r="12" spans="1:25" x14ac:dyDescent="0.25">
      <c r="A12" s="22" t="s">
        <v>68</v>
      </c>
      <c r="B12" s="98">
        <f>SUM(B6:B11)</f>
        <v>12868</v>
      </c>
      <c r="C12" s="98">
        <f t="shared" ref="C12:D12" si="9">SUM(C6:C11)</f>
        <v>3536</v>
      </c>
      <c r="D12" s="98">
        <f t="shared" si="9"/>
        <v>6958</v>
      </c>
      <c r="E12" s="143">
        <f t="shared" ref="E12" si="10">B12/(B12+C12+D12)*100</f>
        <v>55.080900607824667</v>
      </c>
      <c r="F12" s="143">
        <f t="shared" ref="F12" si="11">C12/(C12+D12+B12)*100</f>
        <v>15.135690437462546</v>
      </c>
      <c r="G12" s="143">
        <f t="shared" ref="G12" si="12">D12/(D12+C12+B12)*100</f>
        <v>29.78340895471278</v>
      </c>
      <c r="H12" s="98">
        <f>SUM(H6:H11)</f>
        <v>6354</v>
      </c>
      <c r="I12" s="98">
        <f t="shared" ref="I12" si="13">SUM(I6:I11)</f>
        <v>1913</v>
      </c>
      <c r="J12" s="98">
        <f t="shared" ref="J12" si="14">SUM(J6:J11)</f>
        <v>3861</v>
      </c>
      <c r="K12" s="143">
        <f t="shared" ref="K12" si="15">H12/(H12+I12+J12)*100</f>
        <v>52.391160949868073</v>
      </c>
      <c r="L12" s="143">
        <f t="shared" ref="L12" si="16">I12/(I12+J12+H12)*100</f>
        <v>15.773416886543535</v>
      </c>
      <c r="M12" s="143">
        <f t="shared" ref="M12" si="17">J12/(J12+I12+H12)*100</f>
        <v>31.83542216358839</v>
      </c>
      <c r="N12" s="98">
        <f>SUM(N6:N11)</f>
        <v>2647</v>
      </c>
      <c r="O12" s="98">
        <f t="shared" ref="O12" si="18">SUM(O6:O11)</f>
        <v>908</v>
      </c>
      <c r="P12" s="98">
        <f t="shared" ref="P12" si="19">SUM(P6:P11)</f>
        <v>1733</v>
      </c>
      <c r="Q12" s="143">
        <f t="shared" ref="Q12" si="20">N12/(N12+O12+P12)*100</f>
        <v>50.056732223903175</v>
      </c>
      <c r="R12" s="143">
        <f t="shared" ref="R12" si="21">O12/(O12+P12+N12)*100</f>
        <v>17.170953101361576</v>
      </c>
      <c r="S12" s="143">
        <f t="shared" ref="S12" si="22">P12/(P12+O12+N12)*100</f>
        <v>32.772314674735249</v>
      </c>
      <c r="T12" s="55"/>
    </row>
    <row r="13" spans="1:25" x14ac:dyDescent="0.25">
      <c r="A13" s="35" t="s">
        <v>201</v>
      </c>
      <c r="B13" s="55"/>
      <c r="C13" s="55"/>
      <c r="D13" s="55"/>
      <c r="E13" s="11"/>
      <c r="H13" s="55"/>
      <c r="I13" s="55"/>
      <c r="J13" s="55"/>
      <c r="N13" s="55"/>
      <c r="O13" s="55"/>
      <c r="P13" s="55"/>
    </row>
    <row r="14" spans="1:25" ht="15.75" x14ac:dyDescent="0.25">
      <c r="A14" t="s">
        <v>205</v>
      </c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x14ac:dyDescent="0.25">
      <c r="A15" s="159" t="s">
        <v>279</v>
      </c>
    </row>
    <row r="16" spans="1:25" x14ac:dyDescent="0.25">
      <c r="A16" t="s">
        <v>340</v>
      </c>
    </row>
    <row r="28" spans="2:9" x14ac:dyDescent="0.25">
      <c r="B28" s="55"/>
      <c r="I28" s="35"/>
    </row>
  </sheetData>
  <mergeCells count="10">
    <mergeCell ref="A3:A5"/>
    <mergeCell ref="B3:G3"/>
    <mergeCell ref="H3:M3"/>
    <mergeCell ref="N3:S3"/>
    <mergeCell ref="B4:D4"/>
    <mergeCell ref="E4:G4"/>
    <mergeCell ref="H4:J4"/>
    <mergeCell ref="K4:M4"/>
    <mergeCell ref="N4:P4"/>
    <mergeCell ref="Q4:S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1B447-CD04-4E4F-89A9-8F460068C480}">
  <dimension ref="A1:L41"/>
  <sheetViews>
    <sheetView zoomScaleNormal="100" workbookViewId="0"/>
  </sheetViews>
  <sheetFormatPr baseColWidth="10" defaultColWidth="11.5703125" defaultRowHeight="15" x14ac:dyDescent="0.25"/>
  <cols>
    <col min="2" max="2" width="38.42578125" customWidth="1"/>
  </cols>
  <sheetData>
    <row r="1" spans="1:9" ht="15" customHeight="1" x14ac:dyDescent="0.25">
      <c r="A1" s="26" t="s">
        <v>14</v>
      </c>
      <c r="B1" s="58" t="s">
        <v>315</v>
      </c>
      <c r="C1" s="34"/>
      <c r="D1" s="34"/>
      <c r="E1" s="34"/>
      <c r="F1" s="34"/>
      <c r="G1" s="34"/>
      <c r="H1" s="35"/>
    </row>
    <row r="2" spans="1:9" ht="15" customHeight="1" x14ac:dyDescent="0.25">
      <c r="C2" s="34"/>
      <c r="D2" s="34"/>
      <c r="E2" s="34"/>
      <c r="F2" s="34"/>
      <c r="G2" s="34"/>
      <c r="H2" s="35"/>
    </row>
    <row r="3" spans="1:9" ht="15" customHeight="1" x14ac:dyDescent="0.25">
      <c r="A3" s="320" t="s">
        <v>206</v>
      </c>
      <c r="B3" s="320"/>
      <c r="C3" s="318" t="s">
        <v>207</v>
      </c>
      <c r="D3" s="319"/>
      <c r="E3" s="319"/>
      <c r="F3" s="319" t="s">
        <v>208</v>
      </c>
      <c r="G3" s="319"/>
      <c r="H3" s="319"/>
    </row>
    <row r="4" spans="1:9" ht="15" customHeight="1" x14ac:dyDescent="0.25">
      <c r="A4" s="320"/>
      <c r="B4" s="320"/>
      <c r="C4" s="173" t="s">
        <v>209</v>
      </c>
      <c r="D4" s="45" t="s">
        <v>210</v>
      </c>
      <c r="E4" s="46" t="s">
        <v>211</v>
      </c>
      <c r="F4" s="45" t="s">
        <v>209</v>
      </c>
      <c r="G4" s="45" t="s">
        <v>210</v>
      </c>
      <c r="H4" s="46" t="s">
        <v>211</v>
      </c>
    </row>
    <row r="5" spans="1:9" ht="15" customHeight="1" x14ac:dyDescent="0.25">
      <c r="A5" s="293" t="s">
        <v>66</v>
      </c>
      <c r="B5" s="170" t="s">
        <v>200</v>
      </c>
      <c r="C5" s="174">
        <v>1939</v>
      </c>
      <c r="D5" s="77">
        <v>4755</v>
      </c>
      <c r="E5" s="77">
        <v>6694</v>
      </c>
      <c r="F5" s="77">
        <v>191</v>
      </c>
      <c r="G5" s="77">
        <v>910</v>
      </c>
      <c r="H5" s="77">
        <v>1101</v>
      </c>
    </row>
    <row r="6" spans="1:9" ht="15" customHeight="1" x14ac:dyDescent="0.25">
      <c r="A6" s="293"/>
      <c r="B6" s="170" t="s">
        <v>38</v>
      </c>
      <c r="C6" s="174">
        <v>506</v>
      </c>
      <c r="D6" s="77">
        <v>1121</v>
      </c>
      <c r="E6" s="77">
        <v>1627</v>
      </c>
      <c r="F6" s="77">
        <v>104</v>
      </c>
      <c r="G6" s="77">
        <v>602</v>
      </c>
      <c r="H6" s="77">
        <v>706</v>
      </c>
      <c r="I6" s="109"/>
    </row>
    <row r="7" spans="1:9" ht="15" customHeight="1" x14ac:dyDescent="0.25">
      <c r="A7" s="293"/>
      <c r="B7" s="170" t="s">
        <v>39</v>
      </c>
      <c r="C7" s="174">
        <v>533</v>
      </c>
      <c r="D7" s="77">
        <v>1636</v>
      </c>
      <c r="E7" s="77">
        <v>2169</v>
      </c>
      <c r="F7" s="77">
        <v>67</v>
      </c>
      <c r="G7" s="77">
        <v>201</v>
      </c>
      <c r="H7" s="77">
        <v>268</v>
      </c>
      <c r="I7" s="109"/>
    </row>
    <row r="8" spans="1:9" ht="15" customHeight="1" x14ac:dyDescent="0.25">
      <c r="A8" s="293"/>
      <c r="B8" s="170" t="s">
        <v>212</v>
      </c>
      <c r="C8" s="175" t="s">
        <v>331</v>
      </c>
      <c r="D8" s="79" t="s">
        <v>331</v>
      </c>
      <c r="E8" s="79">
        <v>33</v>
      </c>
      <c r="F8" s="79" t="s">
        <v>331</v>
      </c>
      <c r="G8" s="79" t="s">
        <v>331</v>
      </c>
      <c r="H8" s="79" t="s">
        <v>331</v>
      </c>
      <c r="I8" s="109"/>
    </row>
    <row r="9" spans="1:9" ht="15" customHeight="1" x14ac:dyDescent="0.25">
      <c r="A9" s="293"/>
      <c r="B9" s="170" t="s">
        <v>41</v>
      </c>
      <c r="C9" s="175">
        <v>19</v>
      </c>
      <c r="D9" s="79">
        <v>37</v>
      </c>
      <c r="E9" s="79">
        <v>56</v>
      </c>
      <c r="F9" s="79">
        <v>7</v>
      </c>
      <c r="G9" s="79">
        <v>19</v>
      </c>
      <c r="H9" s="79">
        <v>26</v>
      </c>
      <c r="I9" s="109"/>
    </row>
    <row r="10" spans="1:9" ht="15" customHeight="1" x14ac:dyDescent="0.25">
      <c r="A10" s="293"/>
      <c r="B10" s="170" t="s">
        <v>42</v>
      </c>
      <c r="C10" s="175" t="s">
        <v>71</v>
      </c>
      <c r="D10" s="79" t="s">
        <v>71</v>
      </c>
      <c r="E10" s="79">
        <v>5</v>
      </c>
      <c r="F10" s="79" t="s">
        <v>331</v>
      </c>
      <c r="G10" s="79" t="s">
        <v>331</v>
      </c>
      <c r="H10" s="79" t="s">
        <v>331</v>
      </c>
      <c r="I10" s="109"/>
    </row>
    <row r="11" spans="1:9" ht="15" customHeight="1" x14ac:dyDescent="0.25">
      <c r="A11" s="293"/>
      <c r="B11" s="170" t="s">
        <v>43</v>
      </c>
      <c r="C11" s="175" t="s">
        <v>71</v>
      </c>
      <c r="D11" s="79" t="s">
        <v>71</v>
      </c>
      <c r="E11" s="79" t="s">
        <v>71</v>
      </c>
      <c r="F11" s="79">
        <v>9</v>
      </c>
      <c r="G11" s="79">
        <v>76</v>
      </c>
      <c r="H11" s="79">
        <v>85</v>
      </c>
      <c r="I11" s="109"/>
    </row>
    <row r="12" spans="1:9" ht="15" customHeight="1" x14ac:dyDescent="0.25">
      <c r="A12" s="293"/>
      <c r="B12" s="170" t="s">
        <v>44</v>
      </c>
      <c r="C12" s="175">
        <v>4</v>
      </c>
      <c r="D12" s="79">
        <v>61</v>
      </c>
      <c r="E12" s="79">
        <v>65</v>
      </c>
      <c r="F12" s="79" t="s">
        <v>331</v>
      </c>
      <c r="G12" s="79" t="s">
        <v>331</v>
      </c>
      <c r="H12" s="79" t="s">
        <v>331</v>
      </c>
      <c r="I12" s="109"/>
    </row>
    <row r="13" spans="1:9" ht="15" customHeight="1" x14ac:dyDescent="0.25">
      <c r="A13" s="293"/>
      <c r="B13" s="170" t="s">
        <v>47</v>
      </c>
      <c r="C13" s="174">
        <v>555</v>
      </c>
      <c r="D13" s="77">
        <v>1027</v>
      </c>
      <c r="E13" s="77">
        <v>1582</v>
      </c>
      <c r="F13" s="79" t="s">
        <v>331</v>
      </c>
      <c r="G13" s="79" t="s">
        <v>331</v>
      </c>
      <c r="H13" s="79" t="s">
        <v>331</v>
      </c>
      <c r="I13" s="109"/>
    </row>
    <row r="14" spans="1:9" ht="15" customHeight="1" x14ac:dyDescent="0.25">
      <c r="A14" s="293"/>
      <c r="B14" s="170" t="s">
        <v>48</v>
      </c>
      <c r="C14" s="175">
        <v>17</v>
      </c>
      <c r="D14" s="79">
        <v>131</v>
      </c>
      <c r="E14" s="79">
        <v>148</v>
      </c>
      <c r="F14" s="79" t="s">
        <v>331</v>
      </c>
      <c r="G14" s="79" t="s">
        <v>331</v>
      </c>
      <c r="H14" s="79" t="s">
        <v>331</v>
      </c>
      <c r="I14" s="109"/>
    </row>
    <row r="15" spans="1:9" ht="15" customHeight="1" x14ac:dyDescent="0.25">
      <c r="A15" s="293"/>
      <c r="B15" s="170" t="s">
        <v>49</v>
      </c>
      <c r="C15" s="175">
        <v>19</v>
      </c>
      <c r="D15" s="79">
        <v>138</v>
      </c>
      <c r="E15" s="79">
        <v>157</v>
      </c>
      <c r="F15" s="79" t="s">
        <v>331</v>
      </c>
      <c r="G15" s="79" t="s">
        <v>331</v>
      </c>
      <c r="H15" s="79" t="s">
        <v>331</v>
      </c>
      <c r="I15" s="109"/>
    </row>
    <row r="16" spans="1:9" ht="15" customHeight="1" x14ac:dyDescent="0.25">
      <c r="A16" s="293"/>
      <c r="B16" s="170" t="s">
        <v>126</v>
      </c>
      <c r="C16" s="175">
        <v>42</v>
      </c>
      <c r="D16" s="79">
        <v>42</v>
      </c>
      <c r="E16" s="79">
        <v>84</v>
      </c>
      <c r="F16" s="79">
        <v>4</v>
      </c>
      <c r="G16" s="79">
        <v>12</v>
      </c>
      <c r="H16" s="79">
        <v>16</v>
      </c>
      <c r="I16" s="109"/>
    </row>
    <row r="17" spans="1:12" ht="15" customHeight="1" x14ac:dyDescent="0.25">
      <c r="A17" s="293"/>
      <c r="B17" s="170" t="s">
        <v>64</v>
      </c>
      <c r="C17" s="175">
        <v>3</v>
      </c>
      <c r="D17" s="79">
        <v>3</v>
      </c>
      <c r="E17" s="79">
        <v>6</v>
      </c>
      <c r="F17" s="79" t="s">
        <v>331</v>
      </c>
      <c r="G17" s="79" t="s">
        <v>331</v>
      </c>
      <c r="H17" s="79" t="s">
        <v>331</v>
      </c>
      <c r="I17" s="109"/>
      <c r="L17" s="11"/>
    </row>
    <row r="18" spans="1:12" ht="15" customHeight="1" x14ac:dyDescent="0.25">
      <c r="A18" s="293"/>
      <c r="B18" s="170" t="s">
        <v>52</v>
      </c>
      <c r="C18" s="175">
        <v>15</v>
      </c>
      <c r="D18" s="79">
        <v>25</v>
      </c>
      <c r="E18" s="79">
        <v>40</v>
      </c>
      <c r="F18" s="79" t="s">
        <v>331</v>
      </c>
      <c r="G18" s="79" t="s">
        <v>331</v>
      </c>
      <c r="H18" s="79" t="s">
        <v>331</v>
      </c>
      <c r="I18" s="109"/>
    </row>
    <row r="19" spans="1:12" ht="15" customHeight="1" x14ac:dyDescent="0.25">
      <c r="A19" s="293"/>
      <c r="B19" s="170" t="s">
        <v>53</v>
      </c>
      <c r="C19" s="175">
        <v>38</v>
      </c>
      <c r="D19" s="79">
        <v>36</v>
      </c>
      <c r="E19" s="79">
        <v>74</v>
      </c>
      <c r="F19" s="79" t="s">
        <v>331</v>
      </c>
      <c r="G19" s="79" t="s">
        <v>331</v>
      </c>
      <c r="H19" s="79" t="s">
        <v>331</v>
      </c>
      <c r="I19" s="109"/>
    </row>
    <row r="20" spans="1:12" ht="15" customHeight="1" x14ac:dyDescent="0.25">
      <c r="A20" s="293"/>
      <c r="B20" s="172" t="s">
        <v>54</v>
      </c>
      <c r="C20" s="175" t="s">
        <v>71</v>
      </c>
      <c r="D20" s="79" t="s">
        <v>71</v>
      </c>
      <c r="E20" s="79" t="s">
        <v>71</v>
      </c>
      <c r="F20" s="79" t="s">
        <v>331</v>
      </c>
      <c r="G20" s="79" t="s">
        <v>331</v>
      </c>
      <c r="H20" s="79" t="s">
        <v>331</v>
      </c>
      <c r="I20" s="109"/>
    </row>
    <row r="21" spans="1:12" ht="15" customHeight="1" thickBot="1" x14ac:dyDescent="0.3">
      <c r="A21" s="317"/>
      <c r="B21" s="171" t="s">
        <v>58</v>
      </c>
      <c r="C21" s="176">
        <v>158</v>
      </c>
      <c r="D21" s="176">
        <v>489</v>
      </c>
      <c r="E21" s="176">
        <v>647</v>
      </c>
      <c r="F21" s="79" t="s">
        <v>331</v>
      </c>
      <c r="G21" s="79" t="s">
        <v>331</v>
      </c>
      <c r="H21" s="79" t="s">
        <v>331</v>
      </c>
      <c r="I21" s="109"/>
    </row>
    <row r="22" spans="1:12" x14ac:dyDescent="0.25">
      <c r="A22" s="316" t="s">
        <v>67</v>
      </c>
      <c r="B22" s="177" t="s">
        <v>200</v>
      </c>
      <c r="C22" s="178">
        <v>28.966238422467882</v>
      </c>
      <c r="D22" s="178">
        <v>71.033761577532118</v>
      </c>
      <c r="E22" s="178">
        <v>100</v>
      </c>
      <c r="F22" s="178">
        <v>17.347865576748411</v>
      </c>
      <c r="G22" s="178">
        <v>82.652134423251596</v>
      </c>
      <c r="H22" s="178">
        <v>100</v>
      </c>
    </row>
    <row r="23" spans="1:12" x14ac:dyDescent="0.25">
      <c r="A23" s="293"/>
      <c r="B23" s="170" t="s">
        <v>38</v>
      </c>
      <c r="C23" s="78">
        <v>31.10018438844499</v>
      </c>
      <c r="D23" s="78">
        <v>68.899815611554999</v>
      </c>
      <c r="E23" s="78">
        <v>100</v>
      </c>
      <c r="F23" s="78">
        <v>14.730878186968837</v>
      </c>
      <c r="G23" s="78">
        <v>85.269121813031163</v>
      </c>
      <c r="H23" s="78">
        <v>100</v>
      </c>
    </row>
    <row r="24" spans="1:12" x14ac:dyDescent="0.25">
      <c r="A24" s="293"/>
      <c r="B24" s="170" t="s">
        <v>39</v>
      </c>
      <c r="C24" s="78">
        <v>24.573536191793451</v>
      </c>
      <c r="D24" s="78">
        <v>75.426463808206549</v>
      </c>
      <c r="E24" s="78">
        <v>100</v>
      </c>
      <c r="F24" s="78">
        <v>25</v>
      </c>
      <c r="G24" s="78">
        <v>75</v>
      </c>
      <c r="H24" s="78">
        <v>100</v>
      </c>
    </row>
    <row r="25" spans="1:12" x14ac:dyDescent="0.25">
      <c r="A25" s="293"/>
      <c r="B25" s="170" t="s">
        <v>212</v>
      </c>
      <c r="C25" s="80" t="s">
        <v>331</v>
      </c>
      <c r="D25" s="80" t="s">
        <v>331</v>
      </c>
      <c r="E25" s="78">
        <v>100</v>
      </c>
      <c r="F25" s="79" t="s">
        <v>331</v>
      </c>
      <c r="G25" s="79" t="s">
        <v>331</v>
      </c>
      <c r="H25" s="79" t="s">
        <v>331</v>
      </c>
    </row>
    <row r="26" spans="1:12" x14ac:dyDescent="0.25">
      <c r="A26" s="293"/>
      <c r="B26" s="170" t="s">
        <v>41</v>
      </c>
      <c r="C26" s="78">
        <v>33.928571428571431</v>
      </c>
      <c r="D26" s="78">
        <v>66.071428571428569</v>
      </c>
      <c r="E26" s="78">
        <v>100</v>
      </c>
      <c r="F26" s="78">
        <v>26.923076923076923</v>
      </c>
      <c r="G26" s="78">
        <v>73.076923076923066</v>
      </c>
      <c r="H26" s="78">
        <v>100</v>
      </c>
    </row>
    <row r="27" spans="1:12" x14ac:dyDescent="0.25">
      <c r="A27" s="293"/>
      <c r="B27" s="170" t="s">
        <v>42</v>
      </c>
      <c r="C27" s="80" t="s">
        <v>71</v>
      </c>
      <c r="D27" s="80" t="s">
        <v>71</v>
      </c>
      <c r="E27" s="78">
        <v>100</v>
      </c>
      <c r="F27" s="79" t="s">
        <v>331</v>
      </c>
      <c r="G27" s="79" t="s">
        <v>331</v>
      </c>
      <c r="H27" s="79" t="s">
        <v>331</v>
      </c>
    </row>
    <row r="28" spans="1:12" x14ac:dyDescent="0.25">
      <c r="A28" s="293"/>
      <c r="B28" s="170" t="s">
        <v>43</v>
      </c>
      <c r="C28" s="79" t="s">
        <v>71</v>
      </c>
      <c r="D28" s="79" t="s">
        <v>71</v>
      </c>
      <c r="E28" s="79" t="s">
        <v>71</v>
      </c>
      <c r="F28" s="78">
        <v>10.588235294117647</v>
      </c>
      <c r="G28" s="78">
        <v>89.411764705882362</v>
      </c>
      <c r="H28" s="78">
        <v>100</v>
      </c>
    </row>
    <row r="29" spans="1:12" x14ac:dyDescent="0.25">
      <c r="A29" s="293"/>
      <c r="B29" s="170" t="s">
        <v>44</v>
      </c>
      <c r="C29" s="78">
        <v>6.1538461538461542</v>
      </c>
      <c r="D29" s="78">
        <v>93.84615384615384</v>
      </c>
      <c r="E29" s="78">
        <v>100</v>
      </c>
      <c r="F29" s="79" t="s">
        <v>331</v>
      </c>
      <c r="G29" s="79" t="s">
        <v>331</v>
      </c>
      <c r="H29" s="79" t="s">
        <v>331</v>
      </c>
    </row>
    <row r="30" spans="1:12" x14ac:dyDescent="0.25">
      <c r="A30" s="293"/>
      <c r="B30" s="170" t="s">
        <v>47</v>
      </c>
      <c r="C30" s="78">
        <v>35.082174462705431</v>
      </c>
      <c r="D30" s="78">
        <v>64.917825537294561</v>
      </c>
      <c r="E30" s="78">
        <v>100</v>
      </c>
      <c r="F30" s="79" t="s">
        <v>331</v>
      </c>
      <c r="G30" s="79" t="s">
        <v>331</v>
      </c>
      <c r="H30" s="79" t="s">
        <v>331</v>
      </c>
    </row>
    <row r="31" spans="1:12" x14ac:dyDescent="0.25">
      <c r="A31" s="293"/>
      <c r="B31" s="170" t="s">
        <v>48</v>
      </c>
      <c r="C31" s="78">
        <v>11.486486486486488</v>
      </c>
      <c r="D31" s="78">
        <v>88.513513513513516</v>
      </c>
      <c r="E31" s="78">
        <v>100</v>
      </c>
      <c r="F31" s="79" t="s">
        <v>331</v>
      </c>
      <c r="G31" s="79" t="s">
        <v>331</v>
      </c>
      <c r="H31" s="79" t="s">
        <v>331</v>
      </c>
    </row>
    <row r="32" spans="1:12" x14ac:dyDescent="0.25">
      <c r="A32" s="293"/>
      <c r="B32" s="170" t="s">
        <v>49</v>
      </c>
      <c r="C32" s="78">
        <v>12.101910828025478</v>
      </c>
      <c r="D32" s="78">
        <v>87.898089171974519</v>
      </c>
      <c r="E32" s="78">
        <v>100</v>
      </c>
      <c r="F32" s="79" t="s">
        <v>331</v>
      </c>
      <c r="G32" s="79" t="s">
        <v>331</v>
      </c>
      <c r="H32" s="79" t="s">
        <v>331</v>
      </c>
    </row>
    <row r="33" spans="1:8" ht="30" x14ac:dyDescent="0.25">
      <c r="A33" s="293"/>
      <c r="B33" s="170" t="s">
        <v>126</v>
      </c>
      <c r="C33" s="78">
        <v>50</v>
      </c>
      <c r="D33" s="78">
        <v>50</v>
      </c>
      <c r="E33" s="78">
        <v>100</v>
      </c>
      <c r="F33" s="78">
        <v>25</v>
      </c>
      <c r="G33" s="78">
        <v>75</v>
      </c>
      <c r="H33" s="78">
        <v>100</v>
      </c>
    </row>
    <row r="34" spans="1:8" x14ac:dyDescent="0.25">
      <c r="A34" s="293"/>
      <c r="B34" s="170" t="s">
        <v>64</v>
      </c>
      <c r="C34" s="78">
        <v>50</v>
      </c>
      <c r="D34" s="78">
        <v>50</v>
      </c>
      <c r="E34" s="78">
        <v>100</v>
      </c>
      <c r="F34" s="79" t="s">
        <v>331</v>
      </c>
      <c r="G34" s="79" t="s">
        <v>331</v>
      </c>
      <c r="H34" s="79" t="s">
        <v>331</v>
      </c>
    </row>
    <row r="35" spans="1:8" x14ac:dyDescent="0.25">
      <c r="A35" s="293"/>
      <c r="B35" s="170" t="s">
        <v>52</v>
      </c>
      <c r="C35" s="78">
        <v>37.5</v>
      </c>
      <c r="D35" s="78">
        <v>62.5</v>
      </c>
      <c r="E35" s="78">
        <v>100</v>
      </c>
      <c r="F35" s="79" t="s">
        <v>331</v>
      </c>
      <c r="G35" s="79" t="s">
        <v>331</v>
      </c>
      <c r="H35" s="79" t="s">
        <v>331</v>
      </c>
    </row>
    <row r="36" spans="1:8" x14ac:dyDescent="0.25">
      <c r="A36" s="293"/>
      <c r="B36" s="170" t="s">
        <v>53</v>
      </c>
      <c r="C36" s="78">
        <v>51.351351351351347</v>
      </c>
      <c r="D36" s="78">
        <v>48.648648648648653</v>
      </c>
      <c r="E36" s="78">
        <v>100</v>
      </c>
      <c r="F36" s="79" t="s">
        <v>331</v>
      </c>
      <c r="G36" s="79" t="s">
        <v>331</v>
      </c>
      <c r="H36" s="79" t="s">
        <v>331</v>
      </c>
    </row>
    <row r="37" spans="1:8" x14ac:dyDescent="0.25">
      <c r="A37" s="293"/>
      <c r="B37" s="172" t="s">
        <v>54</v>
      </c>
      <c r="C37" s="79" t="s">
        <v>71</v>
      </c>
      <c r="D37" s="79" t="s">
        <v>71</v>
      </c>
      <c r="E37" s="79" t="s">
        <v>71</v>
      </c>
      <c r="F37" s="79" t="s">
        <v>331</v>
      </c>
      <c r="G37" s="79" t="s">
        <v>331</v>
      </c>
      <c r="H37" s="79" t="s">
        <v>331</v>
      </c>
    </row>
    <row r="38" spans="1:8" x14ac:dyDescent="0.25">
      <c r="A38" s="293"/>
      <c r="B38" s="170" t="s">
        <v>58</v>
      </c>
      <c r="C38" s="78">
        <v>24.420401854714065</v>
      </c>
      <c r="D38" s="78">
        <v>75.579598145285928</v>
      </c>
      <c r="E38" s="78">
        <v>100</v>
      </c>
      <c r="F38" s="79" t="s">
        <v>331</v>
      </c>
      <c r="G38" s="79" t="s">
        <v>331</v>
      </c>
      <c r="H38" s="79" t="s">
        <v>331</v>
      </c>
    </row>
    <row r="39" spans="1:8" x14ac:dyDescent="0.25">
      <c r="A39" s="35" t="s">
        <v>213</v>
      </c>
    </row>
    <row r="40" spans="1:8" x14ac:dyDescent="0.25">
      <c r="A40" s="35" t="s">
        <v>286</v>
      </c>
    </row>
    <row r="41" spans="1:8" x14ac:dyDescent="0.25">
      <c r="A41" s="35" t="s">
        <v>214</v>
      </c>
    </row>
  </sheetData>
  <mergeCells count="5">
    <mergeCell ref="A22:A38"/>
    <mergeCell ref="A5:A21"/>
    <mergeCell ref="C3:E3"/>
    <mergeCell ref="F3:H3"/>
    <mergeCell ref="A3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97462-922D-4DA7-80FA-EB2C4E9C0941}">
  <dimension ref="A1:L19"/>
  <sheetViews>
    <sheetView workbookViewId="0"/>
  </sheetViews>
  <sheetFormatPr baseColWidth="10" defaultColWidth="11.5703125" defaultRowHeight="15" x14ac:dyDescent="0.25"/>
  <cols>
    <col min="1" max="1" width="14.5703125" customWidth="1"/>
    <col min="2" max="2" width="14.42578125" customWidth="1"/>
    <col min="3" max="12" width="16.7109375" customWidth="1"/>
  </cols>
  <sheetData>
    <row r="1" spans="1:12" ht="15.75" x14ac:dyDescent="0.25">
      <c r="A1" s="26" t="s">
        <v>15</v>
      </c>
      <c r="B1" s="58" t="s">
        <v>317</v>
      </c>
      <c r="C1" s="34"/>
      <c r="D1" s="34"/>
      <c r="E1" s="34"/>
      <c r="F1" s="34"/>
      <c r="G1" s="34"/>
      <c r="H1" s="35"/>
      <c r="I1" s="35"/>
      <c r="J1" s="35"/>
      <c r="K1" s="35"/>
      <c r="L1" s="35"/>
    </row>
    <row r="2" spans="1:12" ht="21" x14ac:dyDescent="0.35">
      <c r="A2" s="34"/>
      <c r="B2" s="85"/>
      <c r="C2" s="34"/>
      <c r="D2" s="34"/>
      <c r="E2" s="34"/>
      <c r="F2" s="34"/>
      <c r="G2" s="34"/>
      <c r="H2" s="35"/>
      <c r="I2" s="35"/>
      <c r="J2" s="35"/>
      <c r="K2" s="35"/>
      <c r="L2" s="35"/>
    </row>
    <row r="3" spans="1:12" x14ac:dyDescent="0.25">
      <c r="A3" s="320" t="s">
        <v>215</v>
      </c>
      <c r="B3" s="320"/>
      <c r="C3" s="319" t="s">
        <v>207</v>
      </c>
      <c r="D3" s="319"/>
      <c r="E3" s="319"/>
      <c r="F3" s="319"/>
      <c r="G3" s="319"/>
      <c r="H3" s="319" t="s">
        <v>208</v>
      </c>
      <c r="I3" s="319"/>
      <c r="J3" s="319"/>
      <c r="K3" s="319"/>
      <c r="L3" s="319"/>
    </row>
    <row r="4" spans="1:12" x14ac:dyDescent="0.25">
      <c r="A4" s="320"/>
      <c r="B4" s="320"/>
      <c r="C4" s="88" t="s">
        <v>210</v>
      </c>
      <c r="D4" s="88" t="s">
        <v>216</v>
      </c>
      <c r="E4" s="88" t="s">
        <v>217</v>
      </c>
      <c r="F4" s="88" t="s">
        <v>218</v>
      </c>
      <c r="G4" s="88" t="s">
        <v>211</v>
      </c>
      <c r="H4" s="88" t="s">
        <v>210</v>
      </c>
      <c r="I4" s="88" t="s">
        <v>216</v>
      </c>
      <c r="J4" s="88" t="s">
        <v>217</v>
      </c>
      <c r="K4" s="88" t="s">
        <v>218</v>
      </c>
      <c r="L4" s="88" t="s">
        <v>211</v>
      </c>
    </row>
    <row r="5" spans="1:12" x14ac:dyDescent="0.25">
      <c r="A5" s="320" t="s">
        <v>66</v>
      </c>
      <c r="B5" s="45" t="s">
        <v>68</v>
      </c>
      <c r="C5" s="217">
        <v>10571</v>
      </c>
      <c r="D5" s="217">
        <v>1244</v>
      </c>
      <c r="E5" s="217">
        <v>923</v>
      </c>
      <c r="F5" s="217">
        <v>1865</v>
      </c>
      <c r="G5" s="217">
        <v>14603</v>
      </c>
      <c r="H5" s="217">
        <v>3152</v>
      </c>
      <c r="I5" s="217">
        <v>228</v>
      </c>
      <c r="J5" s="217">
        <v>240</v>
      </c>
      <c r="K5" s="217">
        <v>201</v>
      </c>
      <c r="L5" s="217">
        <v>3821</v>
      </c>
    </row>
    <row r="6" spans="1:12" x14ac:dyDescent="0.25">
      <c r="A6" s="320"/>
      <c r="B6" s="45" t="s">
        <v>93</v>
      </c>
      <c r="C6" s="217">
        <v>4755</v>
      </c>
      <c r="D6" s="217">
        <v>653</v>
      </c>
      <c r="E6" s="217">
        <v>319</v>
      </c>
      <c r="F6" s="217">
        <v>967</v>
      </c>
      <c r="G6" s="217">
        <v>6694</v>
      </c>
      <c r="H6" s="217">
        <v>910</v>
      </c>
      <c r="I6" s="217">
        <v>82</v>
      </c>
      <c r="J6" s="217">
        <v>35</v>
      </c>
      <c r="K6" s="217">
        <v>74</v>
      </c>
      <c r="L6" s="217">
        <v>1101</v>
      </c>
    </row>
    <row r="7" spans="1:12" x14ac:dyDescent="0.25">
      <c r="A7" s="320"/>
      <c r="B7" s="45" t="s">
        <v>121</v>
      </c>
      <c r="C7" s="217">
        <v>1569</v>
      </c>
      <c r="D7" s="217">
        <v>177</v>
      </c>
      <c r="E7" s="217">
        <v>143</v>
      </c>
      <c r="F7" s="217">
        <v>242</v>
      </c>
      <c r="G7" s="217">
        <v>2131</v>
      </c>
      <c r="H7" s="217">
        <v>594</v>
      </c>
      <c r="I7" s="217">
        <v>47</v>
      </c>
      <c r="J7" s="217">
        <v>15</v>
      </c>
      <c r="K7" s="217">
        <v>22</v>
      </c>
      <c r="L7" s="217">
        <v>678</v>
      </c>
    </row>
    <row r="8" spans="1:12" x14ac:dyDescent="0.25">
      <c r="A8" s="320"/>
      <c r="B8" s="45" t="s">
        <v>130</v>
      </c>
      <c r="C8" s="217">
        <v>2267</v>
      </c>
      <c r="D8" s="217">
        <v>219</v>
      </c>
      <c r="E8" s="217">
        <v>313</v>
      </c>
      <c r="F8" s="217">
        <v>305</v>
      </c>
      <c r="G8" s="217">
        <v>3104</v>
      </c>
      <c r="H8" s="217">
        <v>1331</v>
      </c>
      <c r="I8" s="217">
        <v>69</v>
      </c>
      <c r="J8" s="217">
        <v>167</v>
      </c>
      <c r="K8" s="217">
        <v>71</v>
      </c>
      <c r="L8" s="217">
        <v>1638</v>
      </c>
    </row>
    <row r="9" spans="1:12" x14ac:dyDescent="0.25">
      <c r="A9" s="320"/>
      <c r="B9" s="45" t="s">
        <v>123</v>
      </c>
      <c r="C9" s="217">
        <v>1115</v>
      </c>
      <c r="D9" s="217">
        <v>128</v>
      </c>
      <c r="E9" s="217">
        <v>96</v>
      </c>
      <c r="F9" s="217">
        <v>231</v>
      </c>
      <c r="G9" s="217">
        <v>1570</v>
      </c>
      <c r="H9" s="217">
        <v>131</v>
      </c>
      <c r="I9" s="217">
        <v>18</v>
      </c>
      <c r="J9" s="217">
        <v>12</v>
      </c>
      <c r="K9" s="217">
        <v>15</v>
      </c>
      <c r="L9" s="217">
        <v>176</v>
      </c>
    </row>
    <row r="10" spans="1:12" x14ac:dyDescent="0.25">
      <c r="A10" s="320"/>
      <c r="B10" s="45" t="s">
        <v>124</v>
      </c>
      <c r="C10" s="218">
        <v>865</v>
      </c>
      <c r="D10" s="218">
        <v>67</v>
      </c>
      <c r="E10" s="218">
        <v>52</v>
      </c>
      <c r="F10" s="218">
        <v>120</v>
      </c>
      <c r="G10" s="218">
        <v>1104</v>
      </c>
      <c r="H10" s="218">
        <v>186</v>
      </c>
      <c r="I10" s="218">
        <v>12</v>
      </c>
      <c r="J10" s="218">
        <v>11</v>
      </c>
      <c r="K10" s="218">
        <v>19</v>
      </c>
      <c r="L10" s="218">
        <v>228</v>
      </c>
    </row>
    <row r="11" spans="1:12" ht="15.75" thickBot="1" x14ac:dyDescent="0.3">
      <c r="A11" s="321"/>
      <c r="B11" s="87" t="s">
        <v>125</v>
      </c>
      <c r="C11" s="219">
        <v>721</v>
      </c>
      <c r="D11" s="219">
        <v>51</v>
      </c>
      <c r="E11" s="219">
        <v>53</v>
      </c>
      <c r="F11" s="219">
        <v>107</v>
      </c>
      <c r="G11" s="219">
        <v>932</v>
      </c>
      <c r="H11" s="219">
        <v>347</v>
      </c>
      <c r="I11" s="219">
        <v>14</v>
      </c>
      <c r="J11" s="219">
        <v>20</v>
      </c>
      <c r="K11" s="219">
        <v>21</v>
      </c>
      <c r="L11" s="219">
        <v>402</v>
      </c>
    </row>
    <row r="12" spans="1:12" x14ac:dyDescent="0.25">
      <c r="A12" s="322" t="s">
        <v>67</v>
      </c>
      <c r="B12" s="76" t="s">
        <v>68</v>
      </c>
      <c r="C12" s="220">
        <f t="shared" ref="C12:C17" si="0">C5/G5*100</f>
        <v>72.389235088680408</v>
      </c>
      <c r="D12" s="220">
        <f t="shared" ref="D12:D17" si="1">D5/G5*100</f>
        <v>8.5187975073615014</v>
      </c>
      <c r="E12" s="220">
        <f t="shared" ref="E12:E17" si="2">E5/G5*100</f>
        <v>6.3206190508799569</v>
      </c>
      <c r="F12" s="220">
        <f t="shared" ref="F12:F17" si="3">F5/G5*100</f>
        <v>12.771348353078135</v>
      </c>
      <c r="G12" s="220">
        <f t="shared" ref="G12:G17" si="4">G5/G5*100</f>
        <v>100</v>
      </c>
      <c r="H12" s="220">
        <f t="shared" ref="H12:H17" si="5">H5/L5*100</f>
        <v>82.491494373200737</v>
      </c>
      <c r="I12" s="220">
        <f t="shared" ref="I12:I17" si="6">I5/L5*100</f>
        <v>5.9670243391782254</v>
      </c>
      <c r="J12" s="220">
        <f t="shared" ref="J12:J17" si="7">J5/L5*100</f>
        <v>6.2810782517665533</v>
      </c>
      <c r="K12" s="220">
        <f t="shared" ref="K12:K17" si="8">K5/L5*100</f>
        <v>5.2604030358544884</v>
      </c>
      <c r="L12" s="220">
        <f t="shared" ref="L12:L17" si="9">L5/L5*100</f>
        <v>100</v>
      </c>
    </row>
    <row r="13" spans="1:12" x14ac:dyDescent="0.25">
      <c r="A13" s="320"/>
      <c r="B13" s="45" t="s">
        <v>93</v>
      </c>
      <c r="C13" s="221">
        <f t="shared" si="0"/>
        <v>71.033761577532118</v>
      </c>
      <c r="D13" s="221">
        <f t="shared" si="1"/>
        <v>9.7550044816253365</v>
      </c>
      <c r="E13" s="221">
        <f t="shared" si="2"/>
        <v>4.7654616074096205</v>
      </c>
      <c r="F13" s="221">
        <f t="shared" si="3"/>
        <v>14.445772333432924</v>
      </c>
      <c r="G13" s="221">
        <f t="shared" si="4"/>
        <v>100</v>
      </c>
      <c r="H13" s="221">
        <f t="shared" si="5"/>
        <v>82.652134423251596</v>
      </c>
      <c r="I13" s="221">
        <f t="shared" si="6"/>
        <v>7.447774750227067</v>
      </c>
      <c r="J13" s="221">
        <f t="shared" si="7"/>
        <v>3.1789282470481379</v>
      </c>
      <c r="K13" s="221">
        <f t="shared" si="8"/>
        <v>6.7211625794732051</v>
      </c>
      <c r="L13" s="221">
        <f t="shared" si="9"/>
        <v>100</v>
      </c>
    </row>
    <row r="14" spans="1:12" x14ac:dyDescent="0.25">
      <c r="A14" s="320"/>
      <c r="B14" s="45" t="s">
        <v>121</v>
      </c>
      <c r="C14" s="221">
        <f t="shared" si="0"/>
        <v>73.627404974190526</v>
      </c>
      <c r="D14" s="221">
        <f t="shared" si="1"/>
        <v>8.305959643359925</v>
      </c>
      <c r="E14" s="221">
        <f t="shared" si="2"/>
        <v>6.7104645706241195</v>
      </c>
      <c r="F14" s="221">
        <f t="shared" si="3"/>
        <v>11.356170811825434</v>
      </c>
      <c r="G14" s="221">
        <f t="shared" si="4"/>
        <v>100</v>
      </c>
      <c r="H14" s="221">
        <f t="shared" si="5"/>
        <v>87.610619469026545</v>
      </c>
      <c r="I14" s="221">
        <f t="shared" si="6"/>
        <v>6.9321533923303837</v>
      </c>
      <c r="J14" s="221">
        <f t="shared" si="7"/>
        <v>2.2123893805309733</v>
      </c>
      <c r="K14" s="221">
        <f t="shared" si="8"/>
        <v>3.2448377581120944</v>
      </c>
      <c r="L14" s="221">
        <f t="shared" si="9"/>
        <v>100</v>
      </c>
    </row>
    <row r="15" spans="1:12" x14ac:dyDescent="0.25">
      <c r="A15" s="320"/>
      <c r="B15" s="45" t="s">
        <v>130</v>
      </c>
      <c r="C15" s="221">
        <f t="shared" si="0"/>
        <v>73.034793814432987</v>
      </c>
      <c r="D15" s="221">
        <f t="shared" si="1"/>
        <v>7.0554123711340209</v>
      </c>
      <c r="E15" s="221">
        <f t="shared" si="2"/>
        <v>10.083762886597938</v>
      </c>
      <c r="F15" s="221">
        <f t="shared" si="3"/>
        <v>9.8260309278350508</v>
      </c>
      <c r="G15" s="221">
        <f t="shared" si="4"/>
        <v>100</v>
      </c>
      <c r="H15" s="221">
        <f t="shared" si="5"/>
        <v>81.25763125763126</v>
      </c>
      <c r="I15" s="221">
        <f t="shared" si="6"/>
        <v>4.2124542124542126</v>
      </c>
      <c r="J15" s="221">
        <f t="shared" si="7"/>
        <v>10.195360195360195</v>
      </c>
      <c r="K15" s="221">
        <f t="shared" si="8"/>
        <v>4.3345543345543343</v>
      </c>
      <c r="L15" s="221">
        <f t="shared" si="9"/>
        <v>100</v>
      </c>
    </row>
    <row r="16" spans="1:12" x14ac:dyDescent="0.25">
      <c r="A16" s="320"/>
      <c r="B16" s="45" t="s">
        <v>123</v>
      </c>
      <c r="C16" s="221">
        <f t="shared" si="0"/>
        <v>71.01910828025477</v>
      </c>
      <c r="D16" s="221">
        <f t="shared" si="1"/>
        <v>8.1528662420382165</v>
      </c>
      <c r="E16" s="221">
        <f t="shared" si="2"/>
        <v>6.1146496815286628</v>
      </c>
      <c r="F16" s="221">
        <f t="shared" si="3"/>
        <v>14.713375796178344</v>
      </c>
      <c r="G16" s="221">
        <f t="shared" si="4"/>
        <v>100</v>
      </c>
      <c r="H16" s="221">
        <f t="shared" si="5"/>
        <v>74.431818181818173</v>
      </c>
      <c r="I16" s="221">
        <f t="shared" si="6"/>
        <v>10.227272727272728</v>
      </c>
      <c r="J16" s="221">
        <f t="shared" si="7"/>
        <v>6.8181818181818175</v>
      </c>
      <c r="K16" s="221">
        <f t="shared" si="8"/>
        <v>8.5227272727272716</v>
      </c>
      <c r="L16" s="221">
        <f t="shared" si="9"/>
        <v>100</v>
      </c>
    </row>
    <row r="17" spans="1:12" x14ac:dyDescent="0.25">
      <c r="A17" s="320"/>
      <c r="B17" s="45" t="s">
        <v>124</v>
      </c>
      <c r="C17" s="221">
        <f t="shared" si="0"/>
        <v>78.351449275362313</v>
      </c>
      <c r="D17" s="221">
        <f t="shared" si="1"/>
        <v>6.0688405797101446</v>
      </c>
      <c r="E17" s="221">
        <f t="shared" si="2"/>
        <v>4.7101449275362324</v>
      </c>
      <c r="F17" s="221">
        <f t="shared" si="3"/>
        <v>10.869565217391305</v>
      </c>
      <c r="G17" s="221">
        <f t="shared" si="4"/>
        <v>100</v>
      </c>
      <c r="H17" s="221">
        <f t="shared" si="5"/>
        <v>81.578947368421055</v>
      </c>
      <c r="I17" s="221">
        <f t="shared" si="6"/>
        <v>5.2631578947368416</v>
      </c>
      <c r="J17" s="221">
        <f t="shared" si="7"/>
        <v>4.8245614035087714</v>
      </c>
      <c r="K17" s="221">
        <f t="shared" si="8"/>
        <v>8.3333333333333321</v>
      </c>
      <c r="L17" s="221">
        <f t="shared" si="9"/>
        <v>100</v>
      </c>
    </row>
    <row r="18" spans="1:12" x14ac:dyDescent="0.25">
      <c r="A18" s="320"/>
      <c r="B18" s="45" t="s">
        <v>125</v>
      </c>
      <c r="C18" s="222">
        <f>100 * C11/$G11</f>
        <v>77.360515021459221</v>
      </c>
      <c r="D18" s="222">
        <f t="shared" ref="D18:G18" si="10">100 * D11/$G11</f>
        <v>5.4721030042918457</v>
      </c>
      <c r="E18" s="222">
        <f t="shared" si="10"/>
        <v>5.6866952789699567</v>
      </c>
      <c r="F18" s="222">
        <f t="shared" si="10"/>
        <v>11.480686695278971</v>
      </c>
      <c r="G18" s="222">
        <f t="shared" si="10"/>
        <v>100</v>
      </c>
      <c r="H18" s="222">
        <f>100 * H11/$L11</f>
        <v>86.318407960199011</v>
      </c>
      <c r="I18" s="222">
        <f t="shared" ref="I18:L18" si="11">100 * I11/$L11</f>
        <v>3.4825870646766171</v>
      </c>
      <c r="J18" s="222">
        <f t="shared" si="11"/>
        <v>4.9751243781094523</v>
      </c>
      <c r="K18" s="222">
        <f t="shared" si="11"/>
        <v>5.2238805970149258</v>
      </c>
      <c r="L18" s="222">
        <f t="shared" si="11"/>
        <v>100</v>
      </c>
    </row>
    <row r="19" spans="1:12" x14ac:dyDescent="0.25">
      <c r="A19" s="35" t="s">
        <v>213</v>
      </c>
    </row>
  </sheetData>
  <mergeCells count="5">
    <mergeCell ref="A5:A11"/>
    <mergeCell ref="A12:A18"/>
    <mergeCell ref="A3:B4"/>
    <mergeCell ref="C3:G3"/>
    <mergeCell ref="H3:L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EEDDA-111F-44F5-BC86-5A8B71DCE41F}">
  <dimension ref="A1:Q25"/>
  <sheetViews>
    <sheetView zoomScaleNormal="100" workbookViewId="0"/>
  </sheetViews>
  <sheetFormatPr baseColWidth="10" defaultColWidth="11.5703125" defaultRowHeight="15" x14ac:dyDescent="0.25"/>
  <cols>
    <col min="1" max="1" width="56.28515625" customWidth="1"/>
    <col min="2" max="2" width="13.28515625" customWidth="1"/>
  </cols>
  <sheetData>
    <row r="1" spans="1:17" ht="15.75" x14ac:dyDescent="0.25">
      <c r="A1" s="7" t="s">
        <v>16</v>
      </c>
      <c r="B1" s="115" t="s">
        <v>219</v>
      </c>
      <c r="C1" s="1"/>
    </row>
    <row r="3" spans="1:17" x14ac:dyDescent="0.25">
      <c r="A3" s="323" t="s">
        <v>220</v>
      </c>
      <c r="B3" s="324" t="s">
        <v>68</v>
      </c>
      <c r="C3" s="239" t="s">
        <v>221</v>
      </c>
      <c r="D3" s="239"/>
      <c r="E3" s="239"/>
      <c r="F3" s="239"/>
      <c r="G3" s="239"/>
      <c r="H3" s="239"/>
    </row>
    <row r="4" spans="1:17" s="47" customFormat="1" ht="29.25" customHeight="1" x14ac:dyDescent="0.25">
      <c r="A4" s="323"/>
      <c r="B4" s="325"/>
      <c r="C4" s="239" t="s">
        <v>222</v>
      </c>
      <c r="D4" s="239"/>
      <c r="E4" s="239" t="s">
        <v>223</v>
      </c>
      <c r="F4" s="239"/>
      <c r="G4" s="239" t="s">
        <v>224</v>
      </c>
      <c r="H4" s="239"/>
    </row>
    <row r="5" spans="1:17" x14ac:dyDescent="0.25">
      <c r="A5" s="323"/>
      <c r="B5" s="326"/>
      <c r="C5" s="21" t="s">
        <v>66</v>
      </c>
      <c r="D5" s="21" t="s">
        <v>67</v>
      </c>
      <c r="E5" s="21" t="s">
        <v>66</v>
      </c>
      <c r="F5" s="21" t="s">
        <v>67</v>
      </c>
      <c r="G5" s="21" t="s">
        <v>66</v>
      </c>
      <c r="H5" s="21" t="s">
        <v>67</v>
      </c>
    </row>
    <row r="6" spans="1:17" x14ac:dyDescent="0.25">
      <c r="A6" s="179" t="s">
        <v>200</v>
      </c>
      <c r="B6" s="16">
        <v>11727</v>
      </c>
      <c r="C6" s="16">
        <v>2876</v>
      </c>
      <c r="D6" s="13">
        <v>24.524601347318153</v>
      </c>
      <c r="E6" s="16">
        <v>5130</v>
      </c>
      <c r="F6" s="13">
        <v>43.745203376822715</v>
      </c>
      <c r="G6" s="16">
        <v>3721</v>
      </c>
      <c r="H6" s="13">
        <v>31.730195275859131</v>
      </c>
    </row>
    <row r="7" spans="1:17" x14ac:dyDescent="0.25">
      <c r="A7" s="180" t="s">
        <v>38</v>
      </c>
      <c r="B7" s="16">
        <v>3706</v>
      </c>
      <c r="C7" s="16">
        <v>1604</v>
      </c>
      <c r="D7" s="13">
        <v>43.281165677280086</v>
      </c>
      <c r="E7" s="16">
        <v>1068</v>
      </c>
      <c r="F7" s="13">
        <v>28.818132757690236</v>
      </c>
      <c r="G7" s="16">
        <v>1034</v>
      </c>
      <c r="H7" s="13">
        <v>27.900701565029685</v>
      </c>
      <c r="I7" s="84"/>
    </row>
    <row r="8" spans="1:17" x14ac:dyDescent="0.25">
      <c r="A8" s="181" t="s">
        <v>39</v>
      </c>
      <c r="B8" s="16">
        <v>2152</v>
      </c>
      <c r="C8" s="16">
        <v>368</v>
      </c>
      <c r="D8" s="13">
        <v>17.100371747211895</v>
      </c>
      <c r="E8" s="16">
        <v>1291</v>
      </c>
      <c r="F8" s="13">
        <v>59.990706319702603</v>
      </c>
      <c r="G8" s="16">
        <v>493</v>
      </c>
      <c r="H8" s="13">
        <v>22.908921933085502</v>
      </c>
      <c r="I8" s="84"/>
    </row>
    <row r="9" spans="1:17" x14ac:dyDescent="0.25">
      <c r="A9" s="180" t="s">
        <v>40</v>
      </c>
      <c r="B9" s="16">
        <v>123</v>
      </c>
      <c r="C9" s="16">
        <v>5</v>
      </c>
      <c r="D9" s="13">
        <v>4.0650406504065035</v>
      </c>
      <c r="E9" s="16">
        <v>71</v>
      </c>
      <c r="F9" s="13">
        <v>57.72357723577236</v>
      </c>
      <c r="G9" s="16">
        <v>47</v>
      </c>
      <c r="H9" s="13">
        <v>38.211382113821138</v>
      </c>
      <c r="I9" s="84"/>
    </row>
    <row r="10" spans="1:17" x14ac:dyDescent="0.25">
      <c r="A10" s="182" t="s">
        <v>41</v>
      </c>
      <c r="B10" s="16">
        <v>184</v>
      </c>
      <c r="C10" s="16">
        <v>38</v>
      </c>
      <c r="D10" s="13">
        <v>20.652173913043477</v>
      </c>
      <c r="E10" s="16">
        <v>71</v>
      </c>
      <c r="F10" s="13">
        <v>38.586956521739133</v>
      </c>
      <c r="G10" s="16">
        <v>75</v>
      </c>
      <c r="H10" s="13">
        <v>40.760869565217391</v>
      </c>
      <c r="I10" s="84"/>
      <c r="L10" s="83"/>
      <c r="M10" s="83"/>
      <c r="N10" s="83"/>
      <c r="O10" s="83"/>
      <c r="P10" s="83"/>
      <c r="Q10" s="83"/>
    </row>
    <row r="11" spans="1:17" x14ac:dyDescent="0.25">
      <c r="A11" s="182" t="s">
        <v>42</v>
      </c>
      <c r="B11" s="16">
        <v>101</v>
      </c>
      <c r="C11" s="16">
        <v>36</v>
      </c>
      <c r="D11" s="13">
        <v>35.64356435643564</v>
      </c>
      <c r="E11" s="16">
        <v>39</v>
      </c>
      <c r="F11" s="13">
        <v>38.613861386138616</v>
      </c>
      <c r="G11" s="16">
        <v>26</v>
      </c>
      <c r="H11" s="13">
        <v>25.742574257425744</v>
      </c>
      <c r="I11" s="84"/>
    </row>
    <row r="12" spans="1:17" x14ac:dyDescent="0.25">
      <c r="A12" s="180" t="s">
        <v>43</v>
      </c>
      <c r="B12" s="16">
        <v>77</v>
      </c>
      <c r="C12" s="16">
        <v>60</v>
      </c>
      <c r="D12" s="13">
        <v>77.922077922077932</v>
      </c>
      <c r="E12" s="16">
        <v>4</v>
      </c>
      <c r="F12" s="13">
        <v>5.1948051948051948</v>
      </c>
      <c r="G12" s="16">
        <v>13</v>
      </c>
      <c r="H12" s="13">
        <v>16.883116883116884</v>
      </c>
      <c r="I12" s="84"/>
      <c r="J12" s="55"/>
    </row>
    <row r="13" spans="1:17" x14ac:dyDescent="0.25">
      <c r="A13" s="180" t="s">
        <v>44</v>
      </c>
      <c r="B13" s="16">
        <v>96</v>
      </c>
      <c r="C13" s="16">
        <v>21</v>
      </c>
      <c r="D13" s="13">
        <v>21.875</v>
      </c>
      <c r="E13" s="16">
        <v>60</v>
      </c>
      <c r="F13" s="13">
        <v>62.5</v>
      </c>
      <c r="G13" s="16">
        <v>15</v>
      </c>
      <c r="H13" s="13">
        <v>15.625</v>
      </c>
      <c r="I13" s="84"/>
    </row>
    <row r="14" spans="1:17" x14ac:dyDescent="0.25">
      <c r="A14" s="180" t="s">
        <v>47</v>
      </c>
      <c r="B14" s="16">
        <v>2438</v>
      </c>
      <c r="C14" s="16">
        <v>403</v>
      </c>
      <c r="D14" s="13">
        <v>16.529942575881869</v>
      </c>
      <c r="E14" s="16">
        <v>930</v>
      </c>
      <c r="F14" s="13">
        <v>38.146021328958163</v>
      </c>
      <c r="G14" s="16">
        <v>1105</v>
      </c>
      <c r="H14" s="13">
        <v>45.324036095159968</v>
      </c>
      <c r="I14" s="84"/>
    </row>
    <row r="15" spans="1:17" x14ac:dyDescent="0.25">
      <c r="A15" s="180" t="s">
        <v>48</v>
      </c>
      <c r="B15" s="16">
        <v>1697</v>
      </c>
      <c r="C15" s="16">
        <v>168</v>
      </c>
      <c r="D15" s="13">
        <v>9.8998232174425453</v>
      </c>
      <c r="E15" s="16">
        <v>989</v>
      </c>
      <c r="F15" s="13">
        <v>58.279316440777841</v>
      </c>
      <c r="G15" s="16">
        <v>540</v>
      </c>
      <c r="H15" s="13">
        <v>31.820860341779611</v>
      </c>
      <c r="I15" s="84"/>
    </row>
    <row r="16" spans="1:17" x14ac:dyDescent="0.25">
      <c r="A16" s="180" t="s">
        <v>49</v>
      </c>
      <c r="B16" s="16">
        <v>144</v>
      </c>
      <c r="C16" s="16">
        <v>7</v>
      </c>
      <c r="D16" s="13">
        <v>4.8611111111111116</v>
      </c>
      <c r="E16" s="16">
        <v>113</v>
      </c>
      <c r="F16" s="13">
        <v>78.472222222222214</v>
      </c>
      <c r="G16" s="16">
        <v>24</v>
      </c>
      <c r="H16" s="13">
        <v>16.666666666666664</v>
      </c>
      <c r="I16" s="84"/>
    </row>
    <row r="17" spans="1:9" x14ac:dyDescent="0.25">
      <c r="A17" s="181" t="s">
        <v>126</v>
      </c>
      <c r="B17" s="16">
        <v>231</v>
      </c>
      <c r="C17" s="16">
        <v>48</v>
      </c>
      <c r="D17" s="13">
        <v>20.779220779220779</v>
      </c>
      <c r="E17" s="16">
        <v>72</v>
      </c>
      <c r="F17" s="13">
        <v>31.168831168831169</v>
      </c>
      <c r="G17" s="16">
        <v>111</v>
      </c>
      <c r="H17" s="13">
        <v>48.051948051948052</v>
      </c>
      <c r="I17" s="84"/>
    </row>
    <row r="18" spans="1:9" x14ac:dyDescent="0.25">
      <c r="A18" s="180" t="s">
        <v>64</v>
      </c>
      <c r="B18" s="16">
        <v>62</v>
      </c>
      <c r="C18" s="16">
        <v>16</v>
      </c>
      <c r="D18" s="13">
        <v>25.806451612903224</v>
      </c>
      <c r="E18" s="16">
        <v>30</v>
      </c>
      <c r="F18" s="13">
        <v>48.387096774193552</v>
      </c>
      <c r="G18" s="16">
        <v>16</v>
      </c>
      <c r="H18" s="13">
        <v>25.806451612903224</v>
      </c>
      <c r="I18" s="84"/>
    </row>
    <row r="19" spans="1:9" x14ac:dyDescent="0.25">
      <c r="A19" s="180" t="s">
        <v>52</v>
      </c>
      <c r="B19" s="16">
        <v>40</v>
      </c>
      <c r="C19" s="16">
        <v>13</v>
      </c>
      <c r="D19" s="13">
        <v>32.5</v>
      </c>
      <c r="E19" s="16">
        <v>11</v>
      </c>
      <c r="F19" s="13">
        <v>27.500000000000004</v>
      </c>
      <c r="G19" s="16">
        <v>16</v>
      </c>
      <c r="H19" s="13">
        <v>40</v>
      </c>
      <c r="I19" s="84"/>
    </row>
    <row r="20" spans="1:9" x14ac:dyDescent="0.25">
      <c r="A20" s="180" t="s">
        <v>53</v>
      </c>
      <c r="B20" s="16">
        <v>56</v>
      </c>
      <c r="C20" s="16">
        <v>8</v>
      </c>
      <c r="D20" s="13">
        <v>14.285714285714285</v>
      </c>
      <c r="E20" s="16">
        <v>21</v>
      </c>
      <c r="F20" s="13">
        <v>37.5</v>
      </c>
      <c r="G20" s="16">
        <v>27</v>
      </c>
      <c r="H20" s="13">
        <v>48.214285714285715</v>
      </c>
      <c r="I20" s="84"/>
    </row>
    <row r="21" spans="1:9" x14ac:dyDescent="0.25">
      <c r="A21" s="181" t="s">
        <v>54</v>
      </c>
      <c r="B21" s="16">
        <v>64</v>
      </c>
      <c r="C21" s="98" t="s">
        <v>71</v>
      </c>
      <c r="D21" s="98" t="s">
        <v>71</v>
      </c>
      <c r="E21" s="16">
        <v>46</v>
      </c>
      <c r="F21" s="13">
        <v>71.875</v>
      </c>
      <c r="G21" s="16" t="s">
        <v>71</v>
      </c>
      <c r="H21" s="13" t="s">
        <v>71</v>
      </c>
      <c r="I21" s="84"/>
    </row>
    <row r="22" spans="1:9" x14ac:dyDescent="0.25">
      <c r="A22" s="180" t="s">
        <v>55</v>
      </c>
      <c r="B22" s="16">
        <v>15</v>
      </c>
      <c r="C22" s="98" t="s">
        <v>71</v>
      </c>
      <c r="D22" s="98" t="s">
        <v>71</v>
      </c>
      <c r="E22" s="16">
        <v>9</v>
      </c>
      <c r="F22" s="13">
        <v>60</v>
      </c>
      <c r="G22" s="16" t="s">
        <v>71</v>
      </c>
      <c r="H22" s="13" t="s">
        <v>71</v>
      </c>
      <c r="I22" s="84"/>
    </row>
    <row r="23" spans="1:9" x14ac:dyDescent="0.25">
      <c r="A23" s="180" t="s">
        <v>58</v>
      </c>
      <c r="B23" s="16">
        <v>541</v>
      </c>
      <c r="C23" s="16">
        <v>77</v>
      </c>
      <c r="D23" s="13">
        <v>14.232902033271719</v>
      </c>
      <c r="E23" s="16">
        <v>305</v>
      </c>
      <c r="F23" s="13">
        <v>56.377079482439932</v>
      </c>
      <c r="G23" s="16">
        <v>159</v>
      </c>
      <c r="H23" s="13">
        <v>29.390018484288355</v>
      </c>
      <c r="I23" s="84"/>
    </row>
    <row r="24" spans="1:9" x14ac:dyDescent="0.25">
      <c r="A24" s="2" t="s">
        <v>319</v>
      </c>
      <c r="B24" s="35"/>
    </row>
    <row r="25" spans="1:9" x14ac:dyDescent="0.25">
      <c r="A25" s="35" t="s">
        <v>201</v>
      </c>
      <c r="B25" s="86"/>
    </row>
  </sheetData>
  <mergeCells count="6">
    <mergeCell ref="A3:A5"/>
    <mergeCell ref="C3:H3"/>
    <mergeCell ref="C4:D4"/>
    <mergeCell ref="E4:F4"/>
    <mergeCell ref="G4:H4"/>
    <mergeCell ref="B3:B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FF55E-C346-4D21-8DEB-7292C574DFB0}">
  <dimension ref="A1:AB14"/>
  <sheetViews>
    <sheetView zoomScaleNormal="100" workbookViewId="0"/>
  </sheetViews>
  <sheetFormatPr baseColWidth="10" defaultColWidth="11.42578125" defaultRowHeight="15" x14ac:dyDescent="0.25"/>
  <cols>
    <col min="1" max="1" width="22.5703125" style="2" customWidth="1"/>
    <col min="2" max="15" width="10.28515625" style="2" customWidth="1"/>
    <col min="16" max="16384" width="11.42578125" style="2"/>
  </cols>
  <sheetData>
    <row r="1" spans="1:28" s="28" customFormat="1" ht="15.75" x14ac:dyDescent="0.25">
      <c r="A1" s="29" t="s">
        <v>18</v>
      </c>
      <c r="B1" s="1" t="s">
        <v>320</v>
      </c>
      <c r="C1" s="29"/>
    </row>
    <row r="3" spans="1:28" s="8" customFormat="1" x14ac:dyDescent="0.25">
      <c r="A3" s="239"/>
      <c r="B3" s="239" t="s">
        <v>68</v>
      </c>
      <c r="C3" s="239"/>
      <c r="D3" s="239" t="s">
        <v>93</v>
      </c>
      <c r="E3" s="239"/>
      <c r="F3" s="239" t="s">
        <v>121</v>
      </c>
      <c r="G3" s="239"/>
      <c r="H3" s="239" t="s">
        <v>130</v>
      </c>
      <c r="I3" s="239"/>
      <c r="J3" s="239" t="s">
        <v>123</v>
      </c>
      <c r="K3" s="239"/>
      <c r="L3" s="239" t="s">
        <v>124</v>
      </c>
      <c r="M3" s="239"/>
      <c r="N3" s="239" t="s">
        <v>125</v>
      </c>
      <c r="O3" s="23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8" customFormat="1" x14ac:dyDescent="0.25">
      <c r="A4" s="239"/>
      <c r="B4" s="21" t="s">
        <v>66</v>
      </c>
      <c r="C4" s="21" t="s">
        <v>67</v>
      </c>
      <c r="D4" s="21" t="s">
        <v>66</v>
      </c>
      <c r="E4" s="21" t="s">
        <v>67</v>
      </c>
      <c r="F4" s="21" t="s">
        <v>66</v>
      </c>
      <c r="G4" s="21" t="s">
        <v>67</v>
      </c>
      <c r="H4" s="21" t="s">
        <v>66</v>
      </c>
      <c r="I4" s="21" t="s">
        <v>67</v>
      </c>
      <c r="J4" s="21" t="s">
        <v>66</v>
      </c>
      <c r="K4" s="21" t="s">
        <v>67</v>
      </c>
      <c r="L4" s="21" t="s">
        <v>66</v>
      </c>
      <c r="M4" s="21" t="s">
        <v>67</v>
      </c>
      <c r="N4" s="21" t="s">
        <v>66</v>
      </c>
      <c r="O4" s="21" t="s">
        <v>67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45" x14ac:dyDescent="0.25">
      <c r="A5" s="14" t="s">
        <v>225</v>
      </c>
      <c r="B5" s="31">
        <v>8790</v>
      </c>
      <c r="C5" s="223">
        <f>B5/(B5+B6+B7)*100</f>
        <v>30.645329986403098</v>
      </c>
      <c r="D5" s="224">
        <v>2905</v>
      </c>
      <c r="E5" s="223">
        <f>D5/(D5+D6+D7)*100</f>
        <v>24.744463373083477</v>
      </c>
      <c r="F5" s="224">
        <v>1896</v>
      </c>
      <c r="G5" s="223">
        <f>F5/(F5+F6+F7)*100</f>
        <v>34.522942461762561</v>
      </c>
      <c r="H5" s="224">
        <v>2308</v>
      </c>
      <c r="I5" s="223">
        <f>H5/(H5+H6+H7)*100</f>
        <v>42.070725483047759</v>
      </c>
      <c r="J5" s="225">
        <v>549</v>
      </c>
      <c r="K5" s="223">
        <f>J5/(J5+J6+J7)*100</f>
        <v>24.047306176084099</v>
      </c>
      <c r="L5" s="225">
        <v>484</v>
      </c>
      <c r="M5" s="223">
        <f>L5/(L5+L6+L7)*100</f>
        <v>24.757033248081843</v>
      </c>
      <c r="N5" s="225">
        <v>648</v>
      </c>
      <c r="O5" s="223">
        <f>N5/(N5+N6+N7)*100</f>
        <v>37.521713954834972</v>
      </c>
    </row>
    <row r="6" spans="1:28" ht="30" x14ac:dyDescent="0.25">
      <c r="A6" s="22" t="s">
        <v>226</v>
      </c>
      <c r="B6" s="31">
        <v>11704</v>
      </c>
      <c r="C6" s="223">
        <f>B6/(B6+B7+B5)*100</f>
        <v>40.804657811247083</v>
      </c>
      <c r="D6" s="16">
        <v>5125</v>
      </c>
      <c r="E6" s="223">
        <f>D6/(D6+D7+D5)*100</f>
        <v>43.654173764906304</v>
      </c>
      <c r="F6" s="16">
        <v>2165</v>
      </c>
      <c r="G6" s="223">
        <f>F6/(F6+F7+F5)*100</f>
        <v>39.420975965040057</v>
      </c>
      <c r="H6" s="16">
        <v>1815</v>
      </c>
      <c r="I6" s="223">
        <f>H6/(H6+H7+H5)*100</f>
        <v>33.084214363835216</v>
      </c>
      <c r="J6" s="95">
        <v>987</v>
      </c>
      <c r="K6" s="223">
        <f>J6/(J6+J7+J5)*100</f>
        <v>43.232588699080161</v>
      </c>
      <c r="L6" s="95">
        <v>998</v>
      </c>
      <c r="M6" s="223">
        <f>L6/(L6+L7+L5)*100</f>
        <v>51.048593350383634</v>
      </c>
      <c r="N6" s="95">
        <v>614</v>
      </c>
      <c r="O6" s="223">
        <f>N6/(N6+N7+N5)*100</f>
        <v>35.552982049797336</v>
      </c>
    </row>
    <row r="7" spans="1:28" x14ac:dyDescent="0.25">
      <c r="A7" s="22" t="s">
        <v>224</v>
      </c>
      <c r="B7" s="31">
        <v>8189</v>
      </c>
      <c r="C7" s="223">
        <f>B7/(B7+B6+B5)*100</f>
        <v>28.550012202349823</v>
      </c>
      <c r="D7" s="16">
        <v>3710</v>
      </c>
      <c r="E7" s="223">
        <f>D7/(D7+D6+D5)*100</f>
        <v>31.601362862010223</v>
      </c>
      <c r="F7" s="16">
        <v>1431</v>
      </c>
      <c r="G7" s="223">
        <f>F7/(F7+F6+F5)*100</f>
        <v>26.056081573197375</v>
      </c>
      <c r="H7" s="16">
        <v>1363</v>
      </c>
      <c r="I7" s="223">
        <f>H7/(H7+H6+H5)*100</f>
        <v>24.845060153117025</v>
      </c>
      <c r="J7" s="95">
        <v>747</v>
      </c>
      <c r="K7" s="223">
        <f>J7/(J7+J6+J5)*100</f>
        <v>32.72010512483574</v>
      </c>
      <c r="L7" s="95">
        <v>473</v>
      </c>
      <c r="M7" s="223">
        <f>L7/(L7+L6+L5)*100</f>
        <v>24.194373401534527</v>
      </c>
      <c r="N7" s="95">
        <v>465</v>
      </c>
      <c r="O7" s="223">
        <f>N7/(N7+N6+N5)*100</f>
        <v>26.925303995367688</v>
      </c>
    </row>
    <row r="8" spans="1:28" x14ac:dyDescent="0.25">
      <c r="A8" s="2" t="s">
        <v>319</v>
      </c>
      <c r="B8" s="35"/>
      <c r="C8" s="35"/>
      <c r="D8" s="25"/>
    </row>
    <row r="9" spans="1:28" x14ac:dyDescent="0.25">
      <c r="A9" s="35" t="s">
        <v>201</v>
      </c>
    </row>
    <row r="13" spans="1:28" x14ac:dyDescent="0.25">
      <c r="I13" s="25"/>
    </row>
    <row r="14" spans="1:28" x14ac:dyDescent="0.25">
      <c r="F14" s="59"/>
    </row>
  </sheetData>
  <mergeCells count="8">
    <mergeCell ref="H3:I3"/>
    <mergeCell ref="N3:O3"/>
    <mergeCell ref="A3:A4"/>
    <mergeCell ref="D3:E3"/>
    <mergeCell ref="L3:M3"/>
    <mergeCell ref="J3:K3"/>
    <mergeCell ref="F3:G3"/>
    <mergeCell ref="B3:C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C3E9C-9F8D-4CAD-8FB0-AA7644C4B715}">
  <dimension ref="A1:R70"/>
  <sheetViews>
    <sheetView zoomScaleNormal="100" workbookViewId="0"/>
  </sheetViews>
  <sheetFormatPr baseColWidth="10" defaultColWidth="11.42578125" defaultRowHeight="15" x14ac:dyDescent="0.25"/>
  <cols>
    <col min="1" max="1" width="18" customWidth="1"/>
    <col min="2" max="2" width="32.28515625" customWidth="1"/>
    <col min="3" max="3" width="10.7109375" style="55"/>
    <col min="4" max="4" width="13.7109375" style="11" customWidth="1"/>
    <col min="5" max="5" width="10.7109375" style="55"/>
    <col min="6" max="6" width="10.7109375" style="11"/>
    <col min="7" max="7" width="10.7109375" style="55"/>
    <col min="8" max="8" width="10.7109375" style="11"/>
    <col min="9" max="9" width="10.7109375" style="55"/>
    <col min="10" max="10" width="10.7109375" style="11"/>
    <col min="11" max="11" width="10.7109375" style="55"/>
    <col min="12" max="12" width="10.7109375" style="11"/>
  </cols>
  <sheetData>
    <row r="1" spans="1:12" ht="15.75" x14ac:dyDescent="0.25">
      <c r="A1" s="29" t="s">
        <v>20</v>
      </c>
      <c r="B1" s="120" t="s">
        <v>335</v>
      </c>
      <c r="D1" s="162"/>
      <c r="E1" s="163"/>
      <c r="F1" s="162"/>
      <c r="G1" s="163"/>
      <c r="H1" s="162"/>
      <c r="I1" s="163"/>
      <c r="J1" s="162"/>
      <c r="K1" s="163"/>
      <c r="L1" s="162"/>
    </row>
    <row r="2" spans="1:12" x14ac:dyDescent="0.25">
      <c r="B2" s="210"/>
      <c r="C2" s="164"/>
      <c r="D2" s="165"/>
      <c r="E2" s="164"/>
      <c r="F2" s="165"/>
      <c r="G2" s="164"/>
      <c r="H2" s="165"/>
      <c r="I2" s="164"/>
      <c r="J2" s="165"/>
      <c r="K2" s="164"/>
      <c r="L2" s="165"/>
    </row>
    <row r="3" spans="1:12" x14ac:dyDescent="0.25">
      <c r="A3" s="333"/>
      <c r="B3" s="333"/>
      <c r="C3" s="259" t="s">
        <v>68</v>
      </c>
      <c r="D3" s="259"/>
      <c r="E3" s="259" t="s">
        <v>227</v>
      </c>
      <c r="F3" s="259"/>
      <c r="G3" s="259"/>
      <c r="H3" s="259"/>
      <c r="I3" s="259"/>
      <c r="J3" s="259"/>
      <c r="K3" s="259"/>
      <c r="L3" s="259"/>
    </row>
    <row r="4" spans="1:12" x14ac:dyDescent="0.25">
      <c r="A4" s="333"/>
      <c r="B4" s="333"/>
      <c r="C4" s="259"/>
      <c r="D4" s="259"/>
      <c r="E4" s="259" t="s">
        <v>228</v>
      </c>
      <c r="F4" s="259"/>
      <c r="G4" s="259" t="s">
        <v>229</v>
      </c>
      <c r="H4" s="259"/>
      <c r="I4" s="259" t="s">
        <v>230</v>
      </c>
      <c r="J4" s="259"/>
      <c r="K4" s="259" t="s">
        <v>196</v>
      </c>
      <c r="L4" s="259"/>
    </row>
    <row r="5" spans="1:12" x14ac:dyDescent="0.25">
      <c r="A5" s="333"/>
      <c r="B5" s="333"/>
      <c r="C5" s="137" t="s">
        <v>66</v>
      </c>
      <c r="D5" s="141" t="s">
        <v>67</v>
      </c>
      <c r="E5" s="137" t="s">
        <v>66</v>
      </c>
      <c r="F5" s="141" t="s">
        <v>67</v>
      </c>
      <c r="G5" s="137" t="s">
        <v>66</v>
      </c>
      <c r="H5" s="141" t="s">
        <v>67</v>
      </c>
      <c r="I5" s="137" t="s">
        <v>66</v>
      </c>
      <c r="J5" s="141" t="s">
        <v>67</v>
      </c>
      <c r="K5" s="137" t="s">
        <v>66</v>
      </c>
      <c r="L5" s="141" t="s">
        <v>67</v>
      </c>
    </row>
    <row r="6" spans="1:12" x14ac:dyDescent="0.25">
      <c r="A6" s="334" t="s">
        <v>68</v>
      </c>
      <c r="B6" s="334"/>
      <c r="C6" s="133">
        <v>14556</v>
      </c>
      <c r="D6" s="142">
        <v>100</v>
      </c>
      <c r="E6" s="133">
        <v>12843</v>
      </c>
      <c r="F6" s="142">
        <v>88.23</v>
      </c>
      <c r="G6" s="133">
        <v>124</v>
      </c>
      <c r="H6" s="142">
        <v>0.85</v>
      </c>
      <c r="I6" s="133">
        <v>1544</v>
      </c>
      <c r="J6" s="142">
        <v>10.61</v>
      </c>
      <c r="K6" s="133">
        <v>45</v>
      </c>
      <c r="L6" s="142">
        <v>0.31</v>
      </c>
    </row>
    <row r="7" spans="1:12" x14ac:dyDescent="0.25">
      <c r="A7" s="237" t="s">
        <v>220</v>
      </c>
      <c r="B7" s="22" t="s">
        <v>38</v>
      </c>
      <c r="C7" s="133">
        <v>4689</v>
      </c>
      <c r="D7" s="142">
        <v>100</v>
      </c>
      <c r="E7" s="133">
        <v>3985</v>
      </c>
      <c r="F7" s="142">
        <v>84.99</v>
      </c>
      <c r="G7" s="327"/>
      <c r="H7" s="328"/>
      <c r="I7" s="133">
        <v>653</v>
      </c>
      <c r="J7" s="142">
        <v>13.93</v>
      </c>
      <c r="K7" s="327"/>
      <c r="L7" s="328"/>
    </row>
    <row r="8" spans="1:12" x14ac:dyDescent="0.25">
      <c r="A8" s="237"/>
      <c r="B8" s="22" t="s">
        <v>231</v>
      </c>
      <c r="C8" s="133">
        <v>3717</v>
      </c>
      <c r="D8" s="142">
        <v>100</v>
      </c>
      <c r="E8" s="133">
        <v>3389</v>
      </c>
      <c r="F8" s="142">
        <v>91.18</v>
      </c>
      <c r="G8" s="329"/>
      <c r="H8" s="330"/>
      <c r="I8" s="133">
        <v>298</v>
      </c>
      <c r="J8" s="142">
        <v>8.02</v>
      </c>
      <c r="K8" s="329"/>
      <c r="L8" s="330"/>
    </row>
    <row r="9" spans="1:12" x14ac:dyDescent="0.25">
      <c r="A9" s="237"/>
      <c r="B9" s="22" t="s">
        <v>40</v>
      </c>
      <c r="C9" s="133">
        <v>323</v>
      </c>
      <c r="D9" s="142">
        <v>100</v>
      </c>
      <c r="E9" s="133">
        <v>304</v>
      </c>
      <c r="F9" s="142">
        <v>94.12</v>
      </c>
      <c r="G9" s="329"/>
      <c r="H9" s="330"/>
      <c r="I9" s="133">
        <v>17</v>
      </c>
      <c r="J9" s="142">
        <v>5.26</v>
      </c>
      <c r="K9" s="329"/>
      <c r="L9" s="330"/>
    </row>
    <row r="10" spans="1:12" x14ac:dyDescent="0.25">
      <c r="A10" s="237"/>
      <c r="B10" s="22" t="s">
        <v>41</v>
      </c>
      <c r="C10" s="133">
        <v>271</v>
      </c>
      <c r="D10" s="142">
        <v>100</v>
      </c>
      <c r="E10" s="133">
        <v>246</v>
      </c>
      <c r="F10" s="142">
        <v>90.77</v>
      </c>
      <c r="G10" s="329"/>
      <c r="H10" s="330"/>
      <c r="I10" s="133">
        <v>24</v>
      </c>
      <c r="J10" s="142">
        <v>8.86</v>
      </c>
      <c r="K10" s="329"/>
      <c r="L10" s="330"/>
    </row>
    <row r="11" spans="1:12" x14ac:dyDescent="0.25">
      <c r="A11" s="237"/>
      <c r="B11" s="22" t="s">
        <v>42</v>
      </c>
      <c r="C11" s="133">
        <v>183</v>
      </c>
      <c r="D11" s="142">
        <v>100</v>
      </c>
      <c r="E11" s="133">
        <v>177</v>
      </c>
      <c r="F11" s="142">
        <v>96.72</v>
      </c>
      <c r="G11" s="329"/>
      <c r="H11" s="330"/>
      <c r="I11" s="133" t="s">
        <v>71</v>
      </c>
      <c r="J11" s="142" t="s">
        <v>71</v>
      </c>
      <c r="K11" s="329"/>
      <c r="L11" s="330"/>
    </row>
    <row r="12" spans="1:12" ht="30" x14ac:dyDescent="0.25">
      <c r="A12" s="237"/>
      <c r="B12" s="22" t="s">
        <v>43</v>
      </c>
      <c r="C12" s="133">
        <v>119</v>
      </c>
      <c r="D12" s="142">
        <v>100</v>
      </c>
      <c r="E12" s="133">
        <v>105</v>
      </c>
      <c r="F12" s="142">
        <v>88.24</v>
      </c>
      <c r="G12" s="329"/>
      <c r="H12" s="330"/>
      <c r="I12" s="133">
        <v>11</v>
      </c>
      <c r="J12" s="142">
        <v>9.24</v>
      </c>
      <c r="K12" s="329"/>
      <c r="L12" s="330"/>
    </row>
    <row r="13" spans="1:12" x14ac:dyDescent="0.25">
      <c r="A13" s="237"/>
      <c r="B13" s="22" t="s">
        <v>44</v>
      </c>
      <c r="C13" s="133">
        <v>183</v>
      </c>
      <c r="D13" s="142">
        <v>100</v>
      </c>
      <c r="E13" s="133">
        <v>160</v>
      </c>
      <c r="F13" s="142">
        <v>87.43</v>
      </c>
      <c r="G13" s="329"/>
      <c r="H13" s="330"/>
      <c r="I13" s="133">
        <v>22</v>
      </c>
      <c r="J13" s="142">
        <v>12.02</v>
      </c>
      <c r="K13" s="329"/>
      <c r="L13" s="330"/>
    </row>
    <row r="14" spans="1:12" x14ac:dyDescent="0.25">
      <c r="A14" s="237"/>
      <c r="B14" s="22" t="s">
        <v>45</v>
      </c>
      <c r="C14" s="133">
        <v>21</v>
      </c>
      <c r="D14" s="142">
        <v>100</v>
      </c>
      <c r="E14" s="133" t="s">
        <v>71</v>
      </c>
      <c r="F14" s="142" t="s">
        <v>71</v>
      </c>
      <c r="G14" s="329"/>
      <c r="H14" s="330"/>
      <c r="I14" s="133" t="s">
        <v>71</v>
      </c>
      <c r="J14" s="142" t="s">
        <v>71</v>
      </c>
      <c r="K14" s="329"/>
      <c r="L14" s="330"/>
    </row>
    <row r="15" spans="1:12" x14ac:dyDescent="0.25">
      <c r="A15" s="237"/>
      <c r="B15" s="22" t="s">
        <v>47</v>
      </c>
      <c r="C15" s="133">
        <v>1879</v>
      </c>
      <c r="D15" s="142">
        <v>100</v>
      </c>
      <c r="E15" s="133">
        <v>1610</v>
      </c>
      <c r="F15" s="142">
        <v>85.68</v>
      </c>
      <c r="G15" s="329"/>
      <c r="H15" s="330"/>
      <c r="I15" s="133">
        <v>247</v>
      </c>
      <c r="J15" s="142">
        <v>13.15</v>
      </c>
      <c r="K15" s="329"/>
      <c r="L15" s="330"/>
    </row>
    <row r="16" spans="1:12" x14ac:dyDescent="0.25">
      <c r="A16" s="237"/>
      <c r="B16" s="22" t="s">
        <v>48</v>
      </c>
      <c r="C16" s="133">
        <v>2052</v>
      </c>
      <c r="D16" s="142">
        <v>100</v>
      </c>
      <c r="E16" s="133">
        <v>1809</v>
      </c>
      <c r="F16" s="142">
        <v>88.16</v>
      </c>
      <c r="G16" s="329"/>
      <c r="H16" s="330"/>
      <c r="I16" s="133">
        <v>193</v>
      </c>
      <c r="J16" s="142">
        <v>9.41</v>
      </c>
      <c r="K16" s="329"/>
      <c r="L16" s="330"/>
    </row>
    <row r="17" spans="1:18" x14ac:dyDescent="0.25">
      <c r="A17" s="237"/>
      <c r="B17" s="22" t="s">
        <v>135</v>
      </c>
      <c r="C17" s="133">
        <v>274</v>
      </c>
      <c r="D17" s="142">
        <v>100</v>
      </c>
      <c r="E17" s="133">
        <v>269</v>
      </c>
      <c r="F17" s="142">
        <v>98.18</v>
      </c>
      <c r="G17" s="329"/>
      <c r="H17" s="330"/>
      <c r="I17" s="133" t="s">
        <v>71</v>
      </c>
      <c r="J17" s="142" t="s">
        <v>71</v>
      </c>
      <c r="K17" s="329"/>
      <c r="L17" s="330"/>
    </row>
    <row r="18" spans="1:18" ht="30" x14ac:dyDescent="0.25">
      <c r="A18" s="237"/>
      <c r="B18" s="22" t="s">
        <v>126</v>
      </c>
      <c r="C18" s="133">
        <v>146</v>
      </c>
      <c r="D18" s="142">
        <v>100</v>
      </c>
      <c r="E18" s="133">
        <v>135</v>
      </c>
      <c r="F18" s="142">
        <v>92.47</v>
      </c>
      <c r="G18" s="329"/>
      <c r="H18" s="330"/>
      <c r="I18" s="133">
        <v>8</v>
      </c>
      <c r="J18" s="142">
        <v>5.48</v>
      </c>
      <c r="K18" s="329"/>
      <c r="L18" s="330"/>
    </row>
    <row r="19" spans="1:18" x14ac:dyDescent="0.25">
      <c r="A19" s="237"/>
      <c r="B19" s="22" t="s">
        <v>64</v>
      </c>
      <c r="C19" s="133">
        <v>83</v>
      </c>
      <c r="D19" s="142">
        <v>100</v>
      </c>
      <c r="E19" s="133">
        <v>66</v>
      </c>
      <c r="F19" s="142">
        <v>79.52</v>
      </c>
      <c r="G19" s="329"/>
      <c r="H19" s="330"/>
      <c r="I19" s="133">
        <v>13</v>
      </c>
      <c r="J19" s="142">
        <v>15.66</v>
      </c>
      <c r="K19" s="329"/>
      <c r="L19" s="330"/>
    </row>
    <row r="20" spans="1:18" x14ac:dyDescent="0.25">
      <c r="A20" s="237"/>
      <c r="B20" s="22" t="s">
        <v>52</v>
      </c>
      <c r="C20" s="133">
        <v>40</v>
      </c>
      <c r="D20" s="142">
        <v>100</v>
      </c>
      <c r="E20" s="133">
        <v>37</v>
      </c>
      <c r="F20" s="142">
        <v>92.5</v>
      </c>
      <c r="G20" s="329"/>
      <c r="H20" s="330"/>
      <c r="I20" s="133" t="s">
        <v>71</v>
      </c>
      <c r="J20" s="142" t="s">
        <v>71</v>
      </c>
      <c r="K20" s="329"/>
      <c r="L20" s="330"/>
    </row>
    <row r="21" spans="1:18" x14ac:dyDescent="0.25">
      <c r="A21" s="237"/>
      <c r="B21" s="22" t="s">
        <v>53</v>
      </c>
      <c r="C21" s="133">
        <v>37</v>
      </c>
      <c r="D21" s="142">
        <v>100</v>
      </c>
      <c r="E21" s="133">
        <v>29</v>
      </c>
      <c r="F21" s="142">
        <v>78.38</v>
      </c>
      <c r="G21" s="329"/>
      <c r="H21" s="330"/>
      <c r="I21" s="133" t="s">
        <v>71</v>
      </c>
      <c r="J21" s="142" t="s">
        <v>71</v>
      </c>
      <c r="K21" s="329"/>
      <c r="L21" s="330"/>
    </row>
    <row r="22" spans="1:18" x14ac:dyDescent="0.25">
      <c r="A22" s="237"/>
      <c r="B22" s="22" t="s">
        <v>54</v>
      </c>
      <c r="C22" s="133">
        <v>29</v>
      </c>
      <c r="D22" s="142">
        <v>100</v>
      </c>
      <c r="E22" s="133">
        <v>27</v>
      </c>
      <c r="F22" s="142">
        <v>93.1</v>
      </c>
      <c r="G22" s="329"/>
      <c r="H22" s="330"/>
      <c r="I22" s="133" t="s">
        <v>71</v>
      </c>
      <c r="J22" s="142" t="s">
        <v>71</v>
      </c>
      <c r="K22" s="329"/>
      <c r="L22" s="330"/>
    </row>
    <row r="23" spans="1:18" x14ac:dyDescent="0.25">
      <c r="A23" s="237"/>
      <c r="B23" s="22" t="s">
        <v>65</v>
      </c>
      <c r="C23" s="133">
        <v>19</v>
      </c>
      <c r="D23" s="142">
        <v>100</v>
      </c>
      <c r="E23" s="133" t="s">
        <v>71</v>
      </c>
      <c r="F23" s="142" t="s">
        <v>71</v>
      </c>
      <c r="G23" s="329"/>
      <c r="H23" s="330"/>
      <c r="I23" s="133" t="s">
        <v>71</v>
      </c>
      <c r="J23" s="142" t="s">
        <v>71</v>
      </c>
      <c r="K23" s="329"/>
      <c r="L23" s="330"/>
    </row>
    <row r="24" spans="1:18" x14ac:dyDescent="0.25">
      <c r="A24" s="237"/>
      <c r="B24" s="22" t="s">
        <v>56</v>
      </c>
      <c r="C24" s="133">
        <v>7</v>
      </c>
      <c r="D24" s="142">
        <v>100</v>
      </c>
      <c r="E24" s="133" t="s">
        <v>71</v>
      </c>
      <c r="F24" s="142" t="s">
        <v>71</v>
      </c>
      <c r="G24" s="329"/>
      <c r="H24" s="330"/>
      <c r="I24" s="133" t="s">
        <v>71</v>
      </c>
      <c r="J24" s="142" t="s">
        <v>71</v>
      </c>
      <c r="K24" s="329"/>
      <c r="L24" s="330"/>
    </row>
    <row r="25" spans="1:18" x14ac:dyDescent="0.25">
      <c r="A25" s="237"/>
      <c r="B25" s="22" t="s">
        <v>57</v>
      </c>
      <c r="C25" s="133">
        <v>9</v>
      </c>
      <c r="D25" s="142">
        <v>100</v>
      </c>
      <c r="E25" s="133" t="s">
        <v>71</v>
      </c>
      <c r="F25" s="142" t="s">
        <v>71</v>
      </c>
      <c r="G25" s="329"/>
      <c r="H25" s="330"/>
      <c r="I25" s="133" t="s">
        <v>71</v>
      </c>
      <c r="J25" s="142" t="s">
        <v>71</v>
      </c>
      <c r="K25" s="329"/>
      <c r="L25" s="330"/>
    </row>
    <row r="26" spans="1:18" x14ac:dyDescent="0.25">
      <c r="A26" s="237"/>
      <c r="B26" s="22" t="s">
        <v>58</v>
      </c>
      <c r="C26" s="133">
        <v>475</v>
      </c>
      <c r="D26" s="142">
        <v>100</v>
      </c>
      <c r="E26" s="133">
        <v>439</v>
      </c>
      <c r="F26" s="142">
        <v>92.42</v>
      </c>
      <c r="G26" s="329"/>
      <c r="H26" s="330"/>
      <c r="I26" s="133">
        <v>34</v>
      </c>
      <c r="J26" s="142">
        <v>7.16</v>
      </c>
      <c r="K26" s="329"/>
      <c r="L26" s="330"/>
    </row>
    <row r="27" spans="1:18" x14ac:dyDescent="0.25">
      <c r="A27" s="237" t="s">
        <v>69</v>
      </c>
      <c r="B27" s="22" t="s">
        <v>70</v>
      </c>
      <c r="C27" s="226">
        <v>5347</v>
      </c>
      <c r="D27" s="214">
        <v>100</v>
      </c>
      <c r="E27" s="226">
        <v>4571</v>
      </c>
      <c r="F27" s="214">
        <v>85.49</v>
      </c>
      <c r="G27" s="329"/>
      <c r="H27" s="330"/>
      <c r="I27" s="226">
        <v>716</v>
      </c>
      <c r="J27" s="214">
        <v>13.39</v>
      </c>
      <c r="K27" s="329"/>
      <c r="L27" s="330"/>
    </row>
    <row r="28" spans="1:18" x14ac:dyDescent="0.25">
      <c r="A28" s="237"/>
      <c r="B28" s="22" t="s">
        <v>72</v>
      </c>
      <c r="C28" s="226">
        <v>9209</v>
      </c>
      <c r="D28" s="214">
        <v>100</v>
      </c>
      <c r="E28" s="226">
        <v>8272</v>
      </c>
      <c r="F28" s="214">
        <v>89.83</v>
      </c>
      <c r="G28" s="329"/>
      <c r="H28" s="330"/>
      <c r="I28" s="226">
        <v>828</v>
      </c>
      <c r="J28" s="214">
        <v>8.99</v>
      </c>
      <c r="K28" s="329"/>
      <c r="L28" s="330"/>
      <c r="M28" s="166"/>
      <c r="N28" s="166"/>
      <c r="O28" s="166"/>
      <c r="P28" s="166"/>
      <c r="Q28" s="166"/>
      <c r="R28" s="166"/>
    </row>
    <row r="29" spans="1:18" x14ac:dyDescent="0.25">
      <c r="A29" s="237" t="s">
        <v>232</v>
      </c>
      <c r="B29" s="22" t="s">
        <v>233</v>
      </c>
      <c r="C29" s="16">
        <v>6722</v>
      </c>
      <c r="D29" s="13">
        <v>100</v>
      </c>
      <c r="E29" s="16">
        <v>5720</v>
      </c>
      <c r="F29" s="13">
        <v>85.09</v>
      </c>
      <c r="G29" s="329"/>
      <c r="H29" s="330"/>
      <c r="I29" s="16">
        <v>942</v>
      </c>
      <c r="J29" s="13">
        <v>14.01</v>
      </c>
      <c r="K29" s="329"/>
      <c r="L29" s="330"/>
      <c r="M29" s="166"/>
      <c r="N29" s="166"/>
      <c r="O29" s="166"/>
      <c r="P29" s="166"/>
      <c r="Q29" s="166"/>
      <c r="R29" s="166"/>
    </row>
    <row r="30" spans="1:18" x14ac:dyDescent="0.25">
      <c r="A30" s="237"/>
      <c r="B30" s="22" t="s">
        <v>76</v>
      </c>
      <c r="C30" s="16">
        <v>4628</v>
      </c>
      <c r="D30" s="13">
        <v>100</v>
      </c>
      <c r="E30" s="16">
        <v>4212</v>
      </c>
      <c r="F30" s="13">
        <v>91.01</v>
      </c>
      <c r="G30" s="329"/>
      <c r="H30" s="330"/>
      <c r="I30" s="16">
        <v>359</v>
      </c>
      <c r="J30" s="13">
        <v>7.76</v>
      </c>
      <c r="K30" s="329"/>
      <c r="L30" s="330"/>
    </row>
    <row r="31" spans="1:18" x14ac:dyDescent="0.25">
      <c r="A31" s="237"/>
      <c r="B31" s="22" t="s">
        <v>77</v>
      </c>
      <c r="C31" s="16">
        <v>2047</v>
      </c>
      <c r="D31" s="13">
        <v>100</v>
      </c>
      <c r="E31" s="16">
        <v>1849</v>
      </c>
      <c r="F31" s="13">
        <v>90.33</v>
      </c>
      <c r="G31" s="329"/>
      <c r="H31" s="330"/>
      <c r="I31" s="16">
        <v>162</v>
      </c>
      <c r="J31" s="13">
        <v>7.91</v>
      </c>
      <c r="K31" s="329"/>
      <c r="L31" s="330"/>
      <c r="M31" s="167"/>
      <c r="N31" s="167"/>
      <c r="O31" s="167"/>
      <c r="P31" s="167"/>
      <c r="Q31" s="167"/>
      <c r="R31" s="167"/>
    </row>
    <row r="32" spans="1:18" x14ac:dyDescent="0.25">
      <c r="A32" s="237"/>
      <c r="B32" s="22" t="s">
        <v>78</v>
      </c>
      <c r="C32" s="16">
        <v>1159</v>
      </c>
      <c r="D32" s="13">
        <v>100</v>
      </c>
      <c r="E32" s="16">
        <v>1062</v>
      </c>
      <c r="F32" s="13">
        <v>91.63</v>
      </c>
      <c r="G32" s="329"/>
      <c r="H32" s="330"/>
      <c r="I32" s="16">
        <v>81</v>
      </c>
      <c r="J32" s="13">
        <v>6.99</v>
      </c>
      <c r="K32" s="329"/>
      <c r="L32" s="330"/>
      <c r="M32" s="168"/>
      <c r="N32" s="168"/>
      <c r="O32" s="168"/>
      <c r="P32" s="168"/>
      <c r="Q32" s="169"/>
      <c r="R32" s="169"/>
    </row>
    <row r="33" spans="1:18" x14ac:dyDescent="0.25">
      <c r="A33" s="237" t="s">
        <v>234</v>
      </c>
      <c r="B33" s="14" t="s">
        <v>81</v>
      </c>
      <c r="C33" s="98">
        <v>1911</v>
      </c>
      <c r="D33" s="143">
        <v>100</v>
      </c>
      <c r="E33" s="98">
        <v>1607</v>
      </c>
      <c r="F33" s="143">
        <v>84.09</v>
      </c>
      <c r="G33" s="329"/>
      <c r="H33" s="330"/>
      <c r="I33" s="98">
        <v>244</v>
      </c>
      <c r="J33" s="143">
        <v>12.77</v>
      </c>
      <c r="K33" s="329"/>
      <c r="L33" s="330"/>
      <c r="M33" s="168"/>
      <c r="N33" s="168"/>
      <c r="O33" s="168"/>
      <c r="P33" s="168"/>
      <c r="Q33" s="168"/>
      <c r="R33" s="168"/>
    </row>
    <row r="34" spans="1:18" ht="30" x14ac:dyDescent="0.25">
      <c r="A34" s="237"/>
      <c r="B34" s="14" t="s">
        <v>82</v>
      </c>
      <c r="C34" s="98">
        <v>1051</v>
      </c>
      <c r="D34" s="143">
        <v>100</v>
      </c>
      <c r="E34" s="98">
        <v>916</v>
      </c>
      <c r="F34" s="143">
        <v>87.16</v>
      </c>
      <c r="G34" s="329"/>
      <c r="H34" s="330"/>
      <c r="I34" s="98">
        <v>122</v>
      </c>
      <c r="J34" s="143">
        <v>11.61</v>
      </c>
      <c r="K34" s="329"/>
      <c r="L34" s="330"/>
    </row>
    <row r="35" spans="1:18" x14ac:dyDescent="0.25">
      <c r="A35" s="237"/>
      <c r="B35" s="14" t="s">
        <v>80</v>
      </c>
      <c r="C35" s="98">
        <v>11594</v>
      </c>
      <c r="D35" s="143">
        <v>100</v>
      </c>
      <c r="E35" s="98">
        <v>10320</v>
      </c>
      <c r="F35" s="143">
        <v>89.01</v>
      </c>
      <c r="G35" s="329"/>
      <c r="H35" s="330"/>
      <c r="I35" s="98">
        <v>1178</v>
      </c>
      <c r="J35" s="143">
        <v>10.16</v>
      </c>
      <c r="K35" s="329"/>
      <c r="L35" s="330"/>
    </row>
    <row r="36" spans="1:18" x14ac:dyDescent="0.25">
      <c r="A36" s="237" t="s">
        <v>83</v>
      </c>
      <c r="B36" s="22" t="s">
        <v>86</v>
      </c>
      <c r="C36" s="16">
        <v>825</v>
      </c>
      <c r="D36" s="13">
        <v>100</v>
      </c>
      <c r="E36" s="16">
        <v>740</v>
      </c>
      <c r="F36" s="13">
        <v>89.7</v>
      </c>
      <c r="G36" s="329"/>
      <c r="H36" s="330"/>
      <c r="I36" s="16">
        <v>77</v>
      </c>
      <c r="J36" s="13">
        <v>9.33</v>
      </c>
      <c r="K36" s="329"/>
      <c r="L36" s="330"/>
    </row>
    <row r="37" spans="1:18" x14ac:dyDescent="0.25">
      <c r="A37" s="237"/>
      <c r="B37" s="22" t="s">
        <v>85</v>
      </c>
      <c r="C37" s="16">
        <v>4148</v>
      </c>
      <c r="D37" s="13">
        <v>100</v>
      </c>
      <c r="E37" s="16">
        <v>3745</v>
      </c>
      <c r="F37" s="13">
        <v>90.28</v>
      </c>
      <c r="G37" s="329"/>
      <c r="H37" s="330"/>
      <c r="I37" s="16">
        <v>350</v>
      </c>
      <c r="J37" s="13">
        <v>8.44</v>
      </c>
      <c r="K37" s="329"/>
      <c r="L37" s="330"/>
    </row>
    <row r="38" spans="1:18" x14ac:dyDescent="0.25">
      <c r="A38" s="237"/>
      <c r="B38" s="22" t="s">
        <v>84</v>
      </c>
      <c r="C38" s="16">
        <v>8458</v>
      </c>
      <c r="D38" s="13">
        <v>100</v>
      </c>
      <c r="E38" s="16">
        <v>7413</v>
      </c>
      <c r="F38" s="13">
        <v>87.64</v>
      </c>
      <c r="G38" s="329"/>
      <c r="H38" s="330"/>
      <c r="I38" s="16">
        <v>969</v>
      </c>
      <c r="J38" s="13">
        <v>11.46</v>
      </c>
      <c r="K38" s="329"/>
      <c r="L38" s="330"/>
    </row>
    <row r="39" spans="1:18" x14ac:dyDescent="0.25">
      <c r="A39" s="237"/>
      <c r="B39" s="22" t="s">
        <v>87</v>
      </c>
      <c r="C39" s="16">
        <v>1125</v>
      </c>
      <c r="D39" s="13">
        <v>100</v>
      </c>
      <c r="E39" s="16">
        <v>945</v>
      </c>
      <c r="F39" s="13">
        <v>84</v>
      </c>
      <c r="G39" s="329"/>
      <c r="H39" s="330"/>
      <c r="I39" s="16">
        <v>148</v>
      </c>
      <c r="J39" s="13">
        <v>13.16</v>
      </c>
      <c r="K39" s="329"/>
      <c r="L39" s="330"/>
    </row>
    <row r="40" spans="1:18" x14ac:dyDescent="0.25">
      <c r="A40" s="237" t="s">
        <v>88</v>
      </c>
      <c r="B40" s="22" t="s">
        <v>89</v>
      </c>
      <c r="C40" s="16">
        <v>9800</v>
      </c>
      <c r="D40" s="13">
        <v>100</v>
      </c>
      <c r="E40" s="16">
        <v>8644</v>
      </c>
      <c r="F40" s="13">
        <v>88.2</v>
      </c>
      <c r="G40" s="329"/>
      <c r="H40" s="330"/>
      <c r="I40" s="16">
        <v>1049</v>
      </c>
      <c r="J40" s="13">
        <v>10.7</v>
      </c>
      <c r="K40" s="329"/>
      <c r="L40" s="330"/>
    </row>
    <row r="41" spans="1:18" x14ac:dyDescent="0.25">
      <c r="A41" s="237"/>
      <c r="B41" s="22" t="s">
        <v>91</v>
      </c>
      <c r="C41" s="16">
        <v>2279</v>
      </c>
      <c r="D41" s="13">
        <v>100</v>
      </c>
      <c r="E41" s="16">
        <v>2006</v>
      </c>
      <c r="F41" s="13">
        <v>88.02</v>
      </c>
      <c r="G41" s="329"/>
      <c r="H41" s="330"/>
      <c r="I41" s="16">
        <v>241</v>
      </c>
      <c r="J41" s="13">
        <v>10.57</v>
      </c>
      <c r="K41" s="329"/>
      <c r="L41" s="330"/>
    </row>
    <row r="42" spans="1:18" x14ac:dyDescent="0.25">
      <c r="A42" s="237"/>
      <c r="B42" s="22" t="s">
        <v>196</v>
      </c>
      <c r="C42" s="16">
        <v>2477</v>
      </c>
      <c r="D42" s="13">
        <v>100</v>
      </c>
      <c r="E42" s="16">
        <v>2193</v>
      </c>
      <c r="F42" s="13">
        <v>88.53</v>
      </c>
      <c r="G42" s="329"/>
      <c r="H42" s="330"/>
      <c r="I42" s="16">
        <v>254</v>
      </c>
      <c r="J42" s="13">
        <v>10.25</v>
      </c>
      <c r="K42" s="329"/>
      <c r="L42" s="330"/>
    </row>
    <row r="43" spans="1:18" x14ac:dyDescent="0.25">
      <c r="A43" s="237" t="s">
        <v>336</v>
      </c>
      <c r="B43" s="183" t="s">
        <v>93</v>
      </c>
      <c r="C43" s="16">
        <v>8113</v>
      </c>
      <c r="D43" s="13">
        <v>100</v>
      </c>
      <c r="E43" s="16">
        <v>7249</v>
      </c>
      <c r="F43" s="13">
        <v>89.35</v>
      </c>
      <c r="G43" s="329"/>
      <c r="H43" s="330"/>
      <c r="I43" s="16">
        <v>768</v>
      </c>
      <c r="J43" s="13">
        <v>9.4700000000000006</v>
      </c>
      <c r="K43" s="329"/>
      <c r="L43" s="330"/>
    </row>
    <row r="44" spans="1:18" x14ac:dyDescent="0.25">
      <c r="A44" s="237"/>
      <c r="B44" s="22" t="s">
        <v>94</v>
      </c>
      <c r="C44" s="16">
        <v>2576</v>
      </c>
      <c r="D44" s="13">
        <v>100</v>
      </c>
      <c r="E44" s="16">
        <v>2263</v>
      </c>
      <c r="F44" s="13">
        <v>87.85</v>
      </c>
      <c r="G44" s="329"/>
      <c r="H44" s="330"/>
      <c r="I44" s="16">
        <v>279</v>
      </c>
      <c r="J44" s="13">
        <v>10.83</v>
      </c>
      <c r="K44" s="329"/>
      <c r="L44" s="330"/>
    </row>
    <row r="45" spans="1:18" x14ac:dyDescent="0.25">
      <c r="A45" s="237"/>
      <c r="B45" s="22" t="s">
        <v>95</v>
      </c>
      <c r="C45" s="16">
        <v>3867</v>
      </c>
      <c r="D45" s="13">
        <v>100</v>
      </c>
      <c r="E45" s="16">
        <v>3331</v>
      </c>
      <c r="F45" s="13">
        <v>86.14</v>
      </c>
      <c r="G45" s="329"/>
      <c r="H45" s="330"/>
      <c r="I45" s="16">
        <v>497</v>
      </c>
      <c r="J45" s="13">
        <v>12.85</v>
      </c>
      <c r="K45" s="329"/>
      <c r="L45" s="330"/>
    </row>
    <row r="46" spans="1:18" x14ac:dyDescent="0.25">
      <c r="A46" s="237" t="s">
        <v>337</v>
      </c>
      <c r="B46" s="22" t="s">
        <v>97</v>
      </c>
      <c r="C46" s="16">
        <v>8113</v>
      </c>
      <c r="D46" s="13">
        <v>100</v>
      </c>
      <c r="E46" s="16">
        <v>7249</v>
      </c>
      <c r="F46" s="13">
        <v>89.35</v>
      </c>
      <c r="G46" s="329"/>
      <c r="H46" s="330"/>
      <c r="I46" s="16">
        <v>768</v>
      </c>
      <c r="J46" s="13">
        <v>9.4700000000000006</v>
      </c>
      <c r="K46" s="329"/>
      <c r="L46" s="330"/>
    </row>
    <row r="47" spans="1:18" x14ac:dyDescent="0.25">
      <c r="A47" s="237"/>
      <c r="B47" s="22" t="s">
        <v>98</v>
      </c>
      <c r="C47" s="16">
        <v>42</v>
      </c>
      <c r="D47" s="13">
        <v>100</v>
      </c>
      <c r="E47" s="16">
        <v>36</v>
      </c>
      <c r="F47" s="13">
        <v>85.71</v>
      </c>
      <c r="G47" s="329"/>
      <c r="H47" s="330"/>
      <c r="I47" s="16" t="s">
        <v>71</v>
      </c>
      <c r="J47" s="13" t="s">
        <v>71</v>
      </c>
      <c r="K47" s="329"/>
      <c r="L47" s="330"/>
    </row>
    <row r="48" spans="1:18" x14ac:dyDescent="0.25">
      <c r="A48" s="237"/>
      <c r="B48" s="22" t="s">
        <v>99</v>
      </c>
      <c r="C48" s="16">
        <v>253</v>
      </c>
      <c r="D48" s="13">
        <v>100</v>
      </c>
      <c r="E48" s="16">
        <v>227</v>
      </c>
      <c r="F48" s="13">
        <v>89.72</v>
      </c>
      <c r="G48" s="329"/>
      <c r="H48" s="330"/>
      <c r="I48" s="16">
        <v>25</v>
      </c>
      <c r="J48" s="13">
        <v>9.8800000000000008</v>
      </c>
      <c r="K48" s="329"/>
      <c r="L48" s="330"/>
    </row>
    <row r="49" spans="1:12" x14ac:dyDescent="0.25">
      <c r="A49" s="237"/>
      <c r="B49" s="22" t="s">
        <v>100</v>
      </c>
      <c r="C49" s="16">
        <v>81</v>
      </c>
      <c r="D49" s="13">
        <v>100</v>
      </c>
      <c r="E49" s="16">
        <v>70</v>
      </c>
      <c r="F49" s="13">
        <v>86.42</v>
      </c>
      <c r="G49" s="329"/>
      <c r="H49" s="330"/>
      <c r="I49" s="16">
        <v>10</v>
      </c>
      <c r="J49" s="13">
        <v>12.35</v>
      </c>
      <c r="K49" s="329"/>
      <c r="L49" s="330"/>
    </row>
    <row r="50" spans="1:12" x14ac:dyDescent="0.25">
      <c r="A50" s="237"/>
      <c r="B50" s="22" t="s">
        <v>101</v>
      </c>
      <c r="C50" s="16">
        <v>40</v>
      </c>
      <c r="D50" s="13">
        <v>100</v>
      </c>
      <c r="E50" s="16">
        <v>35</v>
      </c>
      <c r="F50" s="13">
        <v>87.5</v>
      </c>
      <c r="G50" s="329"/>
      <c r="H50" s="330"/>
      <c r="I50" s="16" t="s">
        <v>71</v>
      </c>
      <c r="J50" s="13" t="s">
        <v>71</v>
      </c>
      <c r="K50" s="329"/>
      <c r="L50" s="330"/>
    </row>
    <row r="51" spans="1:12" x14ac:dyDescent="0.25">
      <c r="A51" s="237"/>
      <c r="B51" s="22" t="s">
        <v>102</v>
      </c>
      <c r="C51" s="16">
        <v>93</v>
      </c>
      <c r="D51" s="13">
        <v>100</v>
      </c>
      <c r="E51" s="16">
        <v>80</v>
      </c>
      <c r="F51" s="13">
        <v>86.02</v>
      </c>
      <c r="G51" s="329"/>
      <c r="H51" s="330"/>
      <c r="I51" s="16">
        <v>11</v>
      </c>
      <c r="J51" s="13">
        <v>11.83</v>
      </c>
      <c r="K51" s="329"/>
      <c r="L51" s="330"/>
    </row>
    <row r="52" spans="1:12" x14ac:dyDescent="0.25">
      <c r="A52" s="237"/>
      <c r="B52" s="22" t="s">
        <v>103</v>
      </c>
      <c r="C52" s="16">
        <v>468</v>
      </c>
      <c r="D52" s="13">
        <v>100</v>
      </c>
      <c r="E52" s="16">
        <v>407</v>
      </c>
      <c r="F52" s="13">
        <v>86.97</v>
      </c>
      <c r="G52" s="329"/>
      <c r="H52" s="330"/>
      <c r="I52" s="16">
        <v>57</v>
      </c>
      <c r="J52" s="13">
        <v>12.18</v>
      </c>
      <c r="K52" s="329"/>
      <c r="L52" s="330"/>
    </row>
    <row r="53" spans="1:12" x14ac:dyDescent="0.25">
      <c r="A53" s="237"/>
      <c r="B53" s="22" t="s">
        <v>104</v>
      </c>
      <c r="C53" s="16">
        <v>281</v>
      </c>
      <c r="D53" s="13">
        <v>100</v>
      </c>
      <c r="E53" s="16">
        <v>235</v>
      </c>
      <c r="F53" s="13">
        <v>83.63</v>
      </c>
      <c r="G53" s="329"/>
      <c r="H53" s="330"/>
      <c r="I53" s="16">
        <v>39</v>
      </c>
      <c r="J53" s="13">
        <v>13.88</v>
      </c>
      <c r="K53" s="329"/>
      <c r="L53" s="330"/>
    </row>
    <row r="54" spans="1:12" x14ac:dyDescent="0.25">
      <c r="A54" s="237"/>
      <c r="B54" s="22" t="s">
        <v>105</v>
      </c>
      <c r="C54" s="16">
        <v>33</v>
      </c>
      <c r="D54" s="13">
        <v>100</v>
      </c>
      <c r="E54" s="16">
        <v>30</v>
      </c>
      <c r="F54" s="13">
        <v>90.91</v>
      </c>
      <c r="G54" s="329"/>
      <c r="H54" s="330"/>
      <c r="I54" s="16">
        <v>3</v>
      </c>
      <c r="J54" s="13">
        <v>9.09</v>
      </c>
      <c r="K54" s="329"/>
      <c r="L54" s="330"/>
    </row>
    <row r="55" spans="1:12" x14ac:dyDescent="0.25">
      <c r="A55" s="237"/>
      <c r="B55" s="22" t="s">
        <v>106</v>
      </c>
      <c r="C55" s="16">
        <v>92</v>
      </c>
      <c r="D55" s="13">
        <v>100</v>
      </c>
      <c r="E55" s="16">
        <v>83</v>
      </c>
      <c r="F55" s="13">
        <v>90.22</v>
      </c>
      <c r="G55" s="329"/>
      <c r="H55" s="330"/>
      <c r="I55" s="16">
        <v>9</v>
      </c>
      <c r="J55" s="13">
        <v>9.7799999999999994</v>
      </c>
      <c r="K55" s="329"/>
      <c r="L55" s="330"/>
    </row>
    <row r="56" spans="1:12" x14ac:dyDescent="0.25">
      <c r="A56" s="237"/>
      <c r="B56" s="22" t="s">
        <v>107</v>
      </c>
      <c r="C56" s="16">
        <v>30</v>
      </c>
      <c r="D56" s="13">
        <v>100</v>
      </c>
      <c r="E56" s="16">
        <v>26</v>
      </c>
      <c r="F56" s="13">
        <v>86.67</v>
      </c>
      <c r="G56" s="329"/>
      <c r="H56" s="330"/>
      <c r="I56" s="16">
        <v>4</v>
      </c>
      <c r="J56" s="13">
        <v>13.33</v>
      </c>
      <c r="K56" s="329"/>
      <c r="L56" s="330"/>
    </row>
    <row r="57" spans="1:12" x14ac:dyDescent="0.25">
      <c r="A57" s="237"/>
      <c r="B57" s="22" t="s">
        <v>108</v>
      </c>
      <c r="C57" s="16">
        <v>250</v>
      </c>
      <c r="D57" s="13">
        <v>100</v>
      </c>
      <c r="E57" s="16">
        <v>232</v>
      </c>
      <c r="F57" s="13">
        <v>92.8</v>
      </c>
      <c r="G57" s="329"/>
      <c r="H57" s="330"/>
      <c r="I57" s="16">
        <v>16</v>
      </c>
      <c r="J57" s="13">
        <v>6.4</v>
      </c>
      <c r="K57" s="329"/>
      <c r="L57" s="330"/>
    </row>
    <row r="58" spans="1:12" x14ac:dyDescent="0.25">
      <c r="A58" s="237"/>
      <c r="B58" s="22" t="s">
        <v>109</v>
      </c>
      <c r="C58" s="16">
        <v>444</v>
      </c>
      <c r="D58" s="13">
        <v>100</v>
      </c>
      <c r="E58" s="16">
        <v>392</v>
      </c>
      <c r="F58" s="13">
        <v>88.29</v>
      </c>
      <c r="G58" s="329"/>
      <c r="H58" s="330"/>
      <c r="I58" s="16">
        <v>48</v>
      </c>
      <c r="J58" s="13">
        <v>10.81</v>
      </c>
      <c r="K58" s="329"/>
      <c r="L58" s="330"/>
    </row>
    <row r="59" spans="1:12" x14ac:dyDescent="0.25">
      <c r="A59" s="237"/>
      <c r="B59" s="22" t="s">
        <v>110</v>
      </c>
      <c r="C59" s="16">
        <v>102</v>
      </c>
      <c r="D59" s="13">
        <v>100</v>
      </c>
      <c r="E59" s="16">
        <v>89</v>
      </c>
      <c r="F59" s="13">
        <v>87.25</v>
      </c>
      <c r="G59" s="329"/>
      <c r="H59" s="330"/>
      <c r="I59" s="16">
        <v>12</v>
      </c>
      <c r="J59" s="13">
        <v>11.76</v>
      </c>
      <c r="K59" s="329"/>
      <c r="L59" s="330"/>
    </row>
    <row r="60" spans="1:12" x14ac:dyDescent="0.25">
      <c r="A60" s="237"/>
      <c r="B60" s="22" t="s">
        <v>111</v>
      </c>
      <c r="C60" s="16">
        <v>22</v>
      </c>
      <c r="D60" s="13">
        <v>100</v>
      </c>
      <c r="E60" s="16">
        <v>20</v>
      </c>
      <c r="F60" s="13">
        <v>90.91</v>
      </c>
      <c r="G60" s="329"/>
      <c r="H60" s="330"/>
      <c r="I60" s="16" t="s">
        <v>71</v>
      </c>
      <c r="J60" s="13" t="s">
        <v>71</v>
      </c>
      <c r="K60" s="329"/>
      <c r="L60" s="330"/>
    </row>
    <row r="61" spans="1:12" x14ac:dyDescent="0.25">
      <c r="A61" s="237"/>
      <c r="B61" s="22" t="s">
        <v>112</v>
      </c>
      <c r="C61" s="16">
        <v>137</v>
      </c>
      <c r="D61" s="13">
        <v>100</v>
      </c>
      <c r="E61" s="16">
        <v>118</v>
      </c>
      <c r="F61" s="13">
        <v>86.13</v>
      </c>
      <c r="G61" s="329"/>
      <c r="H61" s="330"/>
      <c r="I61" s="16">
        <v>12</v>
      </c>
      <c r="J61" s="13">
        <v>8.76</v>
      </c>
      <c r="K61" s="329"/>
      <c r="L61" s="330"/>
    </row>
    <row r="62" spans="1:12" x14ac:dyDescent="0.25">
      <c r="A62" s="237"/>
      <c r="B62" s="22" t="s">
        <v>113</v>
      </c>
      <c r="C62" s="16">
        <v>55</v>
      </c>
      <c r="D62" s="13">
        <v>100</v>
      </c>
      <c r="E62" s="16">
        <v>50</v>
      </c>
      <c r="F62" s="13">
        <v>90.91</v>
      </c>
      <c r="G62" s="329"/>
      <c r="H62" s="330"/>
      <c r="I62" s="16">
        <v>4</v>
      </c>
      <c r="J62" s="13">
        <v>7.27</v>
      </c>
      <c r="K62" s="329"/>
      <c r="L62" s="330"/>
    </row>
    <row r="63" spans="1:12" x14ac:dyDescent="0.25">
      <c r="A63" s="237"/>
      <c r="B63" s="22" t="s">
        <v>114</v>
      </c>
      <c r="C63" s="16">
        <v>74</v>
      </c>
      <c r="D63" s="13">
        <v>100</v>
      </c>
      <c r="E63" s="16">
        <v>65</v>
      </c>
      <c r="F63" s="13">
        <v>87.84</v>
      </c>
      <c r="G63" s="329"/>
      <c r="H63" s="330"/>
      <c r="I63" s="16">
        <v>8</v>
      </c>
      <c r="J63" s="13">
        <v>10.81</v>
      </c>
      <c r="K63" s="329"/>
      <c r="L63" s="330"/>
    </row>
    <row r="64" spans="1:12" x14ac:dyDescent="0.25">
      <c r="A64" s="237"/>
      <c r="B64" s="22" t="s">
        <v>115</v>
      </c>
      <c r="C64" s="16">
        <v>44</v>
      </c>
      <c r="D64" s="13">
        <v>100</v>
      </c>
      <c r="E64" s="16">
        <v>39</v>
      </c>
      <c r="F64" s="13">
        <v>88.64</v>
      </c>
      <c r="G64" s="329"/>
      <c r="H64" s="330"/>
      <c r="I64" s="16" t="s">
        <v>71</v>
      </c>
      <c r="J64" s="13" t="s">
        <v>71</v>
      </c>
      <c r="K64" s="329"/>
      <c r="L64" s="330"/>
    </row>
    <row r="65" spans="1:12" x14ac:dyDescent="0.25">
      <c r="A65" s="237"/>
      <c r="B65" s="22" t="s">
        <v>116</v>
      </c>
      <c r="C65" s="16">
        <v>6</v>
      </c>
      <c r="D65" s="13">
        <v>100</v>
      </c>
      <c r="E65" s="16">
        <v>3</v>
      </c>
      <c r="F65" s="13">
        <v>50</v>
      </c>
      <c r="G65" s="329"/>
      <c r="H65" s="330"/>
      <c r="I65" s="16" t="s">
        <v>71</v>
      </c>
      <c r="J65" s="13" t="s">
        <v>71</v>
      </c>
      <c r="K65" s="329"/>
      <c r="L65" s="330"/>
    </row>
    <row r="66" spans="1:12" x14ac:dyDescent="0.25">
      <c r="A66" s="237"/>
      <c r="B66" s="22" t="s">
        <v>117</v>
      </c>
      <c r="C66" s="16">
        <v>12</v>
      </c>
      <c r="D66" s="13">
        <v>100</v>
      </c>
      <c r="E66" s="16" t="s">
        <v>71</v>
      </c>
      <c r="F66" s="13" t="s">
        <v>71</v>
      </c>
      <c r="G66" s="329"/>
      <c r="H66" s="330"/>
      <c r="I66" s="16" t="s">
        <v>71</v>
      </c>
      <c r="J66" s="13" t="s">
        <v>71</v>
      </c>
      <c r="K66" s="329"/>
      <c r="L66" s="330"/>
    </row>
    <row r="67" spans="1:12" x14ac:dyDescent="0.25">
      <c r="A67" s="237"/>
      <c r="B67" s="22" t="s">
        <v>118</v>
      </c>
      <c r="C67" s="16">
        <v>17</v>
      </c>
      <c r="D67" s="13">
        <v>100</v>
      </c>
      <c r="E67" s="16">
        <v>14</v>
      </c>
      <c r="F67" s="13">
        <v>82.35</v>
      </c>
      <c r="G67" s="329"/>
      <c r="H67" s="330"/>
      <c r="I67" s="16" t="s">
        <v>71</v>
      </c>
      <c r="J67" s="13" t="s">
        <v>71</v>
      </c>
      <c r="K67" s="329"/>
      <c r="L67" s="330"/>
    </row>
    <row r="68" spans="1:12" x14ac:dyDescent="0.25">
      <c r="A68" s="237"/>
      <c r="B68" s="22" t="s">
        <v>119</v>
      </c>
      <c r="C68" s="16">
        <v>3867</v>
      </c>
      <c r="D68" s="13">
        <v>100</v>
      </c>
      <c r="E68" s="16">
        <v>3331</v>
      </c>
      <c r="F68" s="13">
        <v>86.14</v>
      </c>
      <c r="G68" s="331"/>
      <c r="H68" s="332"/>
      <c r="I68" s="16">
        <v>497</v>
      </c>
      <c r="J68" s="13">
        <v>12.85</v>
      </c>
      <c r="K68" s="331"/>
      <c r="L68" s="332"/>
    </row>
    <row r="69" spans="1:12" x14ac:dyDescent="0.25">
      <c r="A69" t="s">
        <v>287</v>
      </c>
      <c r="B69" s="201"/>
      <c r="C69" s="198"/>
      <c r="D69" s="199"/>
      <c r="E69" s="198"/>
      <c r="F69" s="199"/>
      <c r="G69" s="200"/>
      <c r="H69" s="200"/>
      <c r="I69" s="198"/>
      <c r="J69" s="199"/>
      <c r="K69" s="200"/>
      <c r="L69" s="200"/>
    </row>
    <row r="70" spans="1:12" x14ac:dyDescent="0.25">
      <c r="A70" s="35" t="s">
        <v>235</v>
      </c>
      <c r="B70" s="118"/>
    </row>
  </sheetData>
  <mergeCells count="18">
    <mergeCell ref="A3:B5"/>
    <mergeCell ref="A43:A45"/>
    <mergeCell ref="A46:A68"/>
    <mergeCell ref="A6:B6"/>
    <mergeCell ref="A7:A26"/>
    <mergeCell ref="A29:A32"/>
    <mergeCell ref="A33:A35"/>
    <mergeCell ref="A36:A39"/>
    <mergeCell ref="A40:A42"/>
    <mergeCell ref="A27:A28"/>
    <mergeCell ref="G7:H68"/>
    <mergeCell ref="K7:L68"/>
    <mergeCell ref="C3:D4"/>
    <mergeCell ref="E3:L3"/>
    <mergeCell ref="E4:F4"/>
    <mergeCell ref="G4:H4"/>
    <mergeCell ref="I4:J4"/>
    <mergeCell ref="K4:L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8A0C0-4EC4-4676-ADA0-877503445190}">
  <dimension ref="A1:K14"/>
  <sheetViews>
    <sheetView workbookViewId="0"/>
  </sheetViews>
  <sheetFormatPr baseColWidth="10" defaultColWidth="11.42578125" defaultRowHeight="15.75" x14ac:dyDescent="0.25"/>
  <cols>
    <col min="1" max="1" width="13.7109375" style="33" customWidth="1"/>
    <col min="2" max="2" width="11.42578125" style="145"/>
    <col min="3" max="3" width="11.42578125" style="146"/>
    <col min="4" max="4" width="11.42578125" style="145"/>
    <col min="5" max="5" width="11.42578125" style="146"/>
    <col min="6" max="6" width="11.42578125" style="145"/>
    <col min="7" max="7" width="11.42578125" style="146"/>
    <col min="8" max="8" width="11.42578125" style="145"/>
    <col min="9" max="9" width="11.42578125" style="146"/>
    <col min="10" max="10" width="11.42578125" style="145"/>
    <col min="11" max="11" width="11.42578125" style="146"/>
    <col min="12" max="16384" width="11.42578125" style="33"/>
  </cols>
  <sheetData>
    <row r="1" spans="1:11" ht="15.75" customHeight="1" x14ac:dyDescent="0.25">
      <c r="A1" s="113" t="s">
        <v>236</v>
      </c>
      <c r="B1" s="144" t="s">
        <v>299</v>
      </c>
    </row>
    <row r="2" spans="1:11" ht="15" customHeight="1" x14ac:dyDescent="0.25">
      <c r="J2" s="33"/>
      <c r="K2" s="33"/>
    </row>
    <row r="3" spans="1:11" ht="15" customHeight="1" x14ac:dyDescent="0.25">
      <c r="A3" s="239"/>
      <c r="B3" s="239" t="s">
        <v>68</v>
      </c>
      <c r="C3" s="239"/>
      <c r="D3" s="239" t="s">
        <v>227</v>
      </c>
      <c r="E3" s="239"/>
      <c r="F3" s="239"/>
      <c r="G3" s="239"/>
      <c r="H3" s="239"/>
      <c r="I3" s="239"/>
      <c r="J3" s="33"/>
      <c r="K3" s="33"/>
    </row>
    <row r="4" spans="1:11" ht="15" customHeight="1" x14ac:dyDescent="0.25">
      <c r="A4" s="239"/>
      <c r="B4" s="239"/>
      <c r="C4" s="239"/>
      <c r="D4" s="239" t="s">
        <v>228</v>
      </c>
      <c r="E4" s="239"/>
      <c r="F4" s="239" t="s">
        <v>230</v>
      </c>
      <c r="G4" s="239"/>
      <c r="H4" s="239" t="s">
        <v>237</v>
      </c>
      <c r="I4" s="239"/>
      <c r="J4" s="33"/>
      <c r="K4" s="33"/>
    </row>
    <row r="5" spans="1:11" ht="15" customHeight="1" x14ac:dyDescent="0.25">
      <c r="A5" s="239"/>
      <c r="B5" s="132" t="s">
        <v>66</v>
      </c>
      <c r="C5" s="147" t="s">
        <v>67</v>
      </c>
      <c r="D5" s="132" t="s">
        <v>66</v>
      </c>
      <c r="E5" s="147" t="s">
        <v>238</v>
      </c>
      <c r="F5" s="132" t="s">
        <v>66</v>
      </c>
      <c r="G5" s="147" t="s">
        <v>238</v>
      </c>
      <c r="H5" s="132" t="s">
        <v>66</v>
      </c>
      <c r="I5" s="147" t="s">
        <v>239</v>
      </c>
      <c r="J5" s="33"/>
      <c r="K5" s="33"/>
    </row>
    <row r="6" spans="1:11" ht="15" customHeight="1" x14ac:dyDescent="0.25">
      <c r="A6" s="21" t="s">
        <v>68</v>
      </c>
      <c r="B6" s="16">
        <v>36491</v>
      </c>
      <c r="C6" s="13">
        <v>100</v>
      </c>
      <c r="D6" s="16">
        <v>32016</v>
      </c>
      <c r="E6" s="13">
        <v>87.74</v>
      </c>
      <c r="F6" s="16">
        <v>4137</v>
      </c>
      <c r="G6" s="13">
        <v>11.34</v>
      </c>
      <c r="H6" s="215">
        <v>338</v>
      </c>
      <c r="I6" s="222">
        <v>0.93</v>
      </c>
      <c r="K6" s="33"/>
    </row>
    <row r="7" spans="1:11" ht="15" customHeight="1" x14ac:dyDescent="0.25">
      <c r="A7" s="22" t="s">
        <v>93</v>
      </c>
      <c r="B7" s="16">
        <v>14556</v>
      </c>
      <c r="C7" s="13">
        <v>100</v>
      </c>
      <c r="D7" s="16">
        <v>12843</v>
      </c>
      <c r="E7" s="13">
        <v>88.23</v>
      </c>
      <c r="F7" s="16">
        <v>1544</v>
      </c>
      <c r="G7" s="13">
        <v>10.61</v>
      </c>
      <c r="H7" s="215">
        <v>169</v>
      </c>
      <c r="I7" s="222">
        <v>1.1599999999999999</v>
      </c>
      <c r="J7" s="33"/>
      <c r="K7" s="33"/>
    </row>
    <row r="8" spans="1:11" ht="15" customHeight="1" x14ac:dyDescent="0.25">
      <c r="A8" s="22" t="s">
        <v>121</v>
      </c>
      <c r="B8" s="16">
        <v>7687</v>
      </c>
      <c r="C8" s="13">
        <v>100</v>
      </c>
      <c r="D8" s="16">
        <v>6603</v>
      </c>
      <c r="E8" s="13">
        <v>85.9</v>
      </c>
      <c r="F8" s="16">
        <v>1027</v>
      </c>
      <c r="G8" s="13">
        <v>13.36</v>
      </c>
      <c r="H8" s="215">
        <v>57</v>
      </c>
      <c r="I8" s="222">
        <v>0.74</v>
      </c>
      <c r="J8" s="33"/>
      <c r="K8" s="33"/>
    </row>
    <row r="9" spans="1:11" ht="15" customHeight="1" x14ac:dyDescent="0.25">
      <c r="A9" s="22" t="s">
        <v>130</v>
      </c>
      <c r="B9" s="16">
        <v>7247</v>
      </c>
      <c r="C9" s="13">
        <v>100</v>
      </c>
      <c r="D9" s="16">
        <v>6309</v>
      </c>
      <c r="E9" s="13">
        <v>87.06</v>
      </c>
      <c r="F9" s="16">
        <v>884</v>
      </c>
      <c r="G9" s="13">
        <v>12.2</v>
      </c>
      <c r="H9" s="215">
        <v>54</v>
      </c>
      <c r="I9" s="222">
        <v>0.74</v>
      </c>
      <c r="J9" s="33"/>
      <c r="K9" s="33"/>
    </row>
    <row r="10" spans="1:11" ht="15" customHeight="1" x14ac:dyDescent="0.25">
      <c r="A10" s="22" t="s">
        <v>123</v>
      </c>
      <c r="B10" s="16">
        <v>2756</v>
      </c>
      <c r="C10" s="13">
        <v>100</v>
      </c>
      <c r="D10" s="16">
        <v>2495</v>
      </c>
      <c r="E10" s="13">
        <v>90.53</v>
      </c>
      <c r="F10" s="16">
        <v>237</v>
      </c>
      <c r="G10" s="13">
        <v>8.6</v>
      </c>
      <c r="H10" s="215">
        <v>24</v>
      </c>
      <c r="I10" s="222">
        <v>0.88</v>
      </c>
      <c r="J10" s="33"/>
      <c r="K10" s="33"/>
    </row>
    <row r="11" spans="1:11" ht="15" customHeight="1" x14ac:dyDescent="0.25">
      <c r="A11" s="22" t="s">
        <v>124</v>
      </c>
      <c r="B11" s="16">
        <v>2193</v>
      </c>
      <c r="C11" s="13">
        <v>100</v>
      </c>
      <c r="D11" s="16">
        <v>1887</v>
      </c>
      <c r="E11" s="13">
        <v>86.05</v>
      </c>
      <c r="F11" s="16">
        <v>285</v>
      </c>
      <c r="G11" s="13">
        <v>13</v>
      </c>
      <c r="H11" s="215">
        <v>21</v>
      </c>
      <c r="I11" s="222">
        <v>0.96</v>
      </c>
      <c r="J11" s="33"/>
      <c r="K11" s="33"/>
    </row>
    <row r="12" spans="1:11" ht="15" customHeight="1" x14ac:dyDescent="0.25">
      <c r="A12" s="22" t="s">
        <v>125</v>
      </c>
      <c r="B12" s="16">
        <v>2052</v>
      </c>
      <c r="C12" s="13">
        <v>100</v>
      </c>
      <c r="D12" s="16">
        <v>1879</v>
      </c>
      <c r="E12" s="13">
        <v>91.57</v>
      </c>
      <c r="F12" s="16">
        <v>160</v>
      </c>
      <c r="G12" s="13">
        <v>7.8</v>
      </c>
      <c r="H12" s="215">
        <v>13</v>
      </c>
      <c r="I12" s="222">
        <v>0.64</v>
      </c>
      <c r="J12" s="33"/>
      <c r="K12" s="33"/>
    </row>
    <row r="13" spans="1:11" x14ac:dyDescent="0.25">
      <c r="A13" t="s">
        <v>287</v>
      </c>
    </row>
    <row r="14" spans="1:11" x14ac:dyDescent="0.25">
      <c r="A14" s="35" t="s">
        <v>235</v>
      </c>
    </row>
  </sheetData>
  <mergeCells count="6">
    <mergeCell ref="H4:I4"/>
    <mergeCell ref="D3:I3"/>
    <mergeCell ref="A3:A5"/>
    <mergeCell ref="B3:C4"/>
    <mergeCell ref="D4:E4"/>
    <mergeCell ref="F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1731-7DDC-438B-84F4-0527CD85CDE7}">
  <dimension ref="A4:D26"/>
  <sheetViews>
    <sheetView zoomScale="115" zoomScaleNormal="115" workbookViewId="0"/>
  </sheetViews>
  <sheetFormatPr baseColWidth="10" defaultColWidth="11.5703125" defaultRowHeight="15" x14ac:dyDescent="0.25"/>
  <cols>
    <col min="1" max="1" width="13.28515625" customWidth="1"/>
    <col min="2" max="2" width="52.28515625" customWidth="1"/>
    <col min="9" max="9" width="65.7109375" customWidth="1"/>
  </cols>
  <sheetData>
    <row r="4" spans="1:4" ht="15.75" x14ac:dyDescent="0.25">
      <c r="A4" s="74" t="s">
        <v>36</v>
      </c>
      <c r="B4" s="74"/>
      <c r="C4" s="74"/>
      <c r="D4" s="74"/>
    </row>
    <row r="6" spans="1:4" x14ac:dyDescent="0.25">
      <c r="A6" s="233" t="s">
        <v>37</v>
      </c>
      <c r="B6" s="5" t="s">
        <v>38</v>
      </c>
      <c r="C6">
        <v>1</v>
      </c>
    </row>
    <row r="7" spans="1:4" x14ac:dyDescent="0.25">
      <c r="A7" s="233"/>
      <c r="B7" s="5" t="s">
        <v>39</v>
      </c>
      <c r="C7">
        <v>2</v>
      </c>
    </row>
    <row r="8" spans="1:4" x14ac:dyDescent="0.25">
      <c r="A8" s="233"/>
      <c r="B8" s="5" t="s">
        <v>40</v>
      </c>
      <c r="C8">
        <v>3</v>
      </c>
    </row>
    <row r="9" spans="1:4" x14ac:dyDescent="0.25">
      <c r="A9" s="233"/>
      <c r="B9" s="5" t="s">
        <v>41</v>
      </c>
      <c r="C9">
        <v>4</v>
      </c>
    </row>
    <row r="10" spans="1:4" x14ac:dyDescent="0.25">
      <c r="A10" s="233"/>
      <c r="B10" s="5" t="s">
        <v>42</v>
      </c>
      <c r="C10">
        <v>5</v>
      </c>
    </row>
    <row r="11" spans="1:4" x14ac:dyDescent="0.25">
      <c r="A11" s="233"/>
      <c r="B11" s="5" t="s">
        <v>43</v>
      </c>
      <c r="C11">
        <v>6</v>
      </c>
    </row>
    <row r="12" spans="1:4" x14ac:dyDescent="0.25">
      <c r="A12" s="233"/>
      <c r="B12" s="5" t="s">
        <v>44</v>
      </c>
      <c r="C12">
        <v>7</v>
      </c>
    </row>
    <row r="13" spans="1:4" x14ac:dyDescent="0.25">
      <c r="A13" s="233"/>
      <c r="B13" s="5" t="s">
        <v>45</v>
      </c>
      <c r="C13">
        <v>8</v>
      </c>
    </row>
    <row r="14" spans="1:4" x14ac:dyDescent="0.25">
      <c r="A14" s="234" t="s">
        <v>46</v>
      </c>
      <c r="B14" s="5" t="s">
        <v>47</v>
      </c>
      <c r="C14">
        <v>9</v>
      </c>
    </row>
    <row r="15" spans="1:4" ht="15" customHeight="1" x14ac:dyDescent="0.25">
      <c r="A15" s="235"/>
      <c r="B15" s="5" t="s">
        <v>48</v>
      </c>
      <c r="C15">
        <v>10</v>
      </c>
    </row>
    <row r="16" spans="1:4" x14ac:dyDescent="0.25">
      <c r="A16" s="235"/>
      <c r="B16" s="5" t="s">
        <v>49</v>
      </c>
      <c r="C16">
        <v>11</v>
      </c>
    </row>
    <row r="17" spans="1:3" x14ac:dyDescent="0.25">
      <c r="A17" s="235"/>
      <c r="B17" s="5" t="s">
        <v>50</v>
      </c>
      <c r="C17">
        <v>12</v>
      </c>
    </row>
    <row r="18" spans="1:3" x14ac:dyDescent="0.25">
      <c r="A18" s="235"/>
      <c r="B18" s="5" t="s">
        <v>51</v>
      </c>
      <c r="C18">
        <v>13</v>
      </c>
    </row>
    <row r="19" spans="1:3" x14ac:dyDescent="0.25">
      <c r="A19" s="235"/>
      <c r="B19" s="5" t="s">
        <v>52</v>
      </c>
      <c r="C19">
        <v>14</v>
      </c>
    </row>
    <row r="20" spans="1:3" x14ac:dyDescent="0.25">
      <c r="A20" s="235"/>
      <c r="B20" s="5" t="s">
        <v>53</v>
      </c>
      <c r="C20">
        <v>15</v>
      </c>
    </row>
    <row r="21" spans="1:3" x14ac:dyDescent="0.25">
      <c r="A21" s="235"/>
      <c r="B21" s="73" t="s">
        <v>54</v>
      </c>
      <c r="C21">
        <v>16</v>
      </c>
    </row>
    <row r="22" spans="1:3" x14ac:dyDescent="0.25">
      <c r="A22" s="235"/>
      <c r="B22" s="5" t="s">
        <v>55</v>
      </c>
      <c r="C22">
        <v>17</v>
      </c>
    </row>
    <row r="23" spans="1:3" x14ac:dyDescent="0.25">
      <c r="A23" s="235"/>
      <c r="B23" s="5" t="s">
        <v>56</v>
      </c>
      <c r="C23">
        <v>18</v>
      </c>
    </row>
    <row r="24" spans="1:3" x14ac:dyDescent="0.25">
      <c r="A24" s="235"/>
      <c r="B24" s="5" t="s">
        <v>57</v>
      </c>
      <c r="C24">
        <v>19</v>
      </c>
    </row>
    <row r="25" spans="1:3" x14ac:dyDescent="0.25">
      <c r="A25" s="236"/>
      <c r="B25" s="5" t="s">
        <v>58</v>
      </c>
      <c r="C25">
        <v>20</v>
      </c>
    </row>
    <row r="26" spans="1:3" x14ac:dyDescent="0.25">
      <c r="A26" t="s">
        <v>59</v>
      </c>
      <c r="B26" s="110" t="s">
        <v>60</v>
      </c>
    </row>
  </sheetData>
  <mergeCells count="2">
    <mergeCell ref="A6:A13"/>
    <mergeCell ref="A14:A25"/>
  </mergeCells>
  <hyperlinks>
    <hyperlink ref="B26" r:id="rId1" xr:uid="{2E2F97B3-F973-4F4B-90B2-455BC75310E1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2F612-EC6A-4FAC-AB1A-4C61AB58AF7C}">
  <dimension ref="A1:K68"/>
  <sheetViews>
    <sheetView workbookViewId="0"/>
  </sheetViews>
  <sheetFormatPr baseColWidth="10" defaultColWidth="11.42578125" defaultRowHeight="15" x14ac:dyDescent="0.25"/>
  <cols>
    <col min="1" max="1" width="14.5703125" customWidth="1"/>
    <col min="2" max="2" width="27.28515625" customWidth="1"/>
    <col min="3" max="3" width="10.7109375" style="55"/>
    <col min="4" max="4" width="10.7109375" style="11"/>
    <col min="5" max="5" width="10.7109375" style="55"/>
    <col min="6" max="6" width="10.7109375" style="11"/>
    <col min="7" max="7" width="10.7109375" style="55"/>
    <col min="8" max="8" width="10.7109375" style="11"/>
    <col min="9" max="9" width="10.7109375" style="55"/>
    <col min="10" max="10" width="10.7109375" style="11"/>
  </cols>
  <sheetData>
    <row r="1" spans="1:10" ht="15.75" x14ac:dyDescent="0.25">
      <c r="A1" s="7" t="s">
        <v>22</v>
      </c>
      <c r="B1" s="115" t="s">
        <v>338</v>
      </c>
    </row>
    <row r="3" spans="1:10" x14ac:dyDescent="0.25">
      <c r="A3" s="335"/>
      <c r="B3" s="336"/>
      <c r="C3" s="239" t="s">
        <v>68</v>
      </c>
      <c r="D3" s="239"/>
      <c r="E3" s="239" t="s">
        <v>240</v>
      </c>
      <c r="F3" s="239"/>
      <c r="G3" s="342"/>
      <c r="H3" s="239"/>
      <c r="I3" s="342"/>
      <c r="J3" s="239"/>
    </row>
    <row r="4" spans="1:10" x14ac:dyDescent="0.25">
      <c r="A4" s="337"/>
      <c r="B4" s="338"/>
      <c r="C4" s="239"/>
      <c r="D4" s="239"/>
      <c r="E4" s="239" t="s">
        <v>93</v>
      </c>
      <c r="F4" s="239"/>
      <c r="G4" s="342" t="s">
        <v>94</v>
      </c>
      <c r="H4" s="239"/>
      <c r="I4" s="342" t="s">
        <v>95</v>
      </c>
      <c r="J4" s="239"/>
    </row>
    <row r="5" spans="1:10" x14ac:dyDescent="0.25">
      <c r="A5" s="339"/>
      <c r="B5" s="340"/>
      <c r="C5" s="132" t="s">
        <v>66</v>
      </c>
      <c r="D5" s="147" t="s">
        <v>67</v>
      </c>
      <c r="E5" s="132" t="s">
        <v>66</v>
      </c>
      <c r="F5" s="147" t="s">
        <v>67</v>
      </c>
      <c r="G5" s="132" t="s">
        <v>66</v>
      </c>
      <c r="H5" s="147" t="s">
        <v>67</v>
      </c>
      <c r="I5" s="132" t="s">
        <v>66</v>
      </c>
      <c r="J5" s="147" t="s">
        <v>67</v>
      </c>
    </row>
    <row r="6" spans="1:10" x14ac:dyDescent="0.25">
      <c r="A6" s="341" t="s">
        <v>68</v>
      </c>
      <c r="B6" s="341"/>
      <c r="C6" s="15">
        <v>12843</v>
      </c>
      <c r="D6" s="23">
        <v>100</v>
      </c>
      <c r="E6" s="15">
        <v>7249</v>
      </c>
      <c r="F6" s="23">
        <v>56.44</v>
      </c>
      <c r="G6" s="15">
        <v>2263</v>
      </c>
      <c r="H6" s="23">
        <v>17.62</v>
      </c>
      <c r="I6" s="15">
        <v>3331</v>
      </c>
      <c r="J6" s="23">
        <v>25.94</v>
      </c>
    </row>
    <row r="7" spans="1:10" x14ac:dyDescent="0.25">
      <c r="A7" s="237" t="s">
        <v>220</v>
      </c>
      <c r="B7" s="22" t="s">
        <v>38</v>
      </c>
      <c r="C7" s="15">
        <v>3985</v>
      </c>
      <c r="D7" s="23">
        <v>100</v>
      </c>
      <c r="E7" s="15">
        <v>2507</v>
      </c>
      <c r="F7" s="23">
        <v>62.91</v>
      </c>
      <c r="G7" s="15">
        <v>628</v>
      </c>
      <c r="H7" s="23">
        <v>15.76</v>
      </c>
      <c r="I7" s="15">
        <v>850</v>
      </c>
      <c r="J7" s="23">
        <v>21.33</v>
      </c>
    </row>
    <row r="8" spans="1:10" x14ac:dyDescent="0.25">
      <c r="A8" s="237"/>
      <c r="B8" s="22" t="s">
        <v>231</v>
      </c>
      <c r="C8" s="15">
        <v>3389</v>
      </c>
      <c r="D8" s="23">
        <v>100</v>
      </c>
      <c r="E8" s="15">
        <v>1813</v>
      </c>
      <c r="F8" s="23">
        <v>53.5</v>
      </c>
      <c r="G8" s="15">
        <v>737</v>
      </c>
      <c r="H8" s="23">
        <v>21.75</v>
      </c>
      <c r="I8" s="15">
        <v>839</v>
      </c>
      <c r="J8" s="23">
        <v>24.76</v>
      </c>
    </row>
    <row r="9" spans="1:10" x14ac:dyDescent="0.25">
      <c r="A9" s="237"/>
      <c r="B9" s="22" t="s">
        <v>40</v>
      </c>
      <c r="C9" s="15">
        <v>304</v>
      </c>
      <c r="D9" s="23">
        <v>100</v>
      </c>
      <c r="E9" s="15">
        <v>96</v>
      </c>
      <c r="F9" s="23">
        <v>31.58</v>
      </c>
      <c r="G9" s="15">
        <v>46</v>
      </c>
      <c r="H9" s="23">
        <v>15.13</v>
      </c>
      <c r="I9" s="15">
        <v>162</v>
      </c>
      <c r="J9" s="23">
        <v>53.29</v>
      </c>
    </row>
    <row r="10" spans="1:10" x14ac:dyDescent="0.25">
      <c r="A10" s="237"/>
      <c r="B10" s="22" t="s">
        <v>41</v>
      </c>
      <c r="C10" s="15">
        <v>246</v>
      </c>
      <c r="D10" s="23">
        <v>100</v>
      </c>
      <c r="E10" s="15">
        <v>136</v>
      </c>
      <c r="F10" s="23">
        <v>55.28</v>
      </c>
      <c r="G10" s="15">
        <v>27</v>
      </c>
      <c r="H10" s="23">
        <v>10.98</v>
      </c>
      <c r="I10" s="15">
        <v>83</v>
      </c>
      <c r="J10" s="23">
        <v>33.74</v>
      </c>
    </row>
    <row r="11" spans="1:10" x14ac:dyDescent="0.25">
      <c r="A11" s="237"/>
      <c r="B11" s="22" t="s">
        <v>241</v>
      </c>
      <c r="C11" s="15">
        <v>177</v>
      </c>
      <c r="D11" s="23">
        <v>100</v>
      </c>
      <c r="E11" s="15">
        <v>103</v>
      </c>
      <c r="F11" s="23">
        <v>58.19</v>
      </c>
      <c r="G11" s="15">
        <v>17</v>
      </c>
      <c r="H11" s="23">
        <v>9.6</v>
      </c>
      <c r="I11" s="15">
        <v>57</v>
      </c>
      <c r="J11" s="23">
        <v>32.200000000000003</v>
      </c>
    </row>
    <row r="12" spans="1:10" ht="30" x14ac:dyDescent="0.25">
      <c r="A12" s="237"/>
      <c r="B12" s="22" t="s">
        <v>43</v>
      </c>
      <c r="C12" s="15">
        <v>105</v>
      </c>
      <c r="D12" s="23">
        <v>100</v>
      </c>
      <c r="E12" s="15">
        <v>88</v>
      </c>
      <c r="F12" s="23">
        <v>83.81</v>
      </c>
      <c r="G12" s="15">
        <v>9</v>
      </c>
      <c r="H12" s="23">
        <v>8.57</v>
      </c>
      <c r="I12" s="15">
        <v>8</v>
      </c>
      <c r="J12" s="23">
        <v>7.62</v>
      </c>
    </row>
    <row r="13" spans="1:10" x14ac:dyDescent="0.25">
      <c r="A13" s="237"/>
      <c r="B13" s="22" t="s">
        <v>44</v>
      </c>
      <c r="C13" s="15">
        <v>160</v>
      </c>
      <c r="D13" s="23">
        <v>100</v>
      </c>
      <c r="E13" s="15">
        <v>112</v>
      </c>
      <c r="F13" s="23">
        <v>70</v>
      </c>
      <c r="G13" s="15">
        <v>12</v>
      </c>
      <c r="H13" s="23">
        <v>7.5</v>
      </c>
      <c r="I13" s="15">
        <v>36</v>
      </c>
      <c r="J13" s="23">
        <v>22.5</v>
      </c>
    </row>
    <row r="14" spans="1:10" x14ac:dyDescent="0.25">
      <c r="A14" s="237"/>
      <c r="B14" s="22" t="s">
        <v>45</v>
      </c>
      <c r="C14" s="15">
        <v>21</v>
      </c>
      <c r="D14" s="23">
        <v>100</v>
      </c>
      <c r="E14" s="15">
        <v>16</v>
      </c>
      <c r="F14" s="23">
        <v>76.19</v>
      </c>
      <c r="G14" s="138" t="s">
        <v>71</v>
      </c>
      <c r="H14" s="125" t="s">
        <v>71</v>
      </c>
      <c r="I14" s="138" t="s">
        <v>71</v>
      </c>
      <c r="J14" s="125" t="s">
        <v>71</v>
      </c>
    </row>
    <row r="15" spans="1:10" x14ac:dyDescent="0.25">
      <c r="A15" s="237"/>
      <c r="B15" s="22" t="s">
        <v>47</v>
      </c>
      <c r="C15" s="15">
        <v>1610</v>
      </c>
      <c r="D15" s="23">
        <v>100</v>
      </c>
      <c r="E15" s="15">
        <v>832</v>
      </c>
      <c r="F15" s="23">
        <v>51.68</v>
      </c>
      <c r="G15" s="15">
        <v>318</v>
      </c>
      <c r="H15" s="23">
        <v>19.75</v>
      </c>
      <c r="I15" s="15">
        <v>460</v>
      </c>
      <c r="J15" s="23">
        <v>28.57</v>
      </c>
    </row>
    <row r="16" spans="1:10" x14ac:dyDescent="0.25">
      <c r="A16" s="237"/>
      <c r="B16" s="22" t="s">
        <v>48</v>
      </c>
      <c r="C16" s="15">
        <v>1809</v>
      </c>
      <c r="D16" s="23">
        <v>100</v>
      </c>
      <c r="E16" s="15">
        <v>1059</v>
      </c>
      <c r="F16" s="23">
        <v>58.54</v>
      </c>
      <c r="G16" s="15">
        <v>293</v>
      </c>
      <c r="H16" s="23">
        <v>16.2</v>
      </c>
      <c r="I16" s="15">
        <v>457</v>
      </c>
      <c r="J16" s="23">
        <v>25.26</v>
      </c>
    </row>
    <row r="17" spans="1:10" ht="30" x14ac:dyDescent="0.25">
      <c r="A17" s="237"/>
      <c r="B17" s="22" t="s">
        <v>135</v>
      </c>
      <c r="C17" s="15">
        <v>269</v>
      </c>
      <c r="D17" s="23">
        <v>100</v>
      </c>
      <c r="E17" s="15">
        <v>152</v>
      </c>
      <c r="F17" s="23">
        <v>56.51</v>
      </c>
      <c r="G17" s="15">
        <v>41</v>
      </c>
      <c r="H17" s="23">
        <v>15.24</v>
      </c>
      <c r="I17" s="15">
        <v>76</v>
      </c>
      <c r="J17" s="23">
        <v>28.25</v>
      </c>
    </row>
    <row r="18" spans="1:10" ht="45" x14ac:dyDescent="0.25">
      <c r="A18" s="237"/>
      <c r="B18" s="22" t="s">
        <v>126</v>
      </c>
      <c r="C18" s="15">
        <v>135</v>
      </c>
      <c r="D18" s="23">
        <v>100</v>
      </c>
      <c r="E18" s="15">
        <v>63</v>
      </c>
      <c r="F18" s="23">
        <v>46.67</v>
      </c>
      <c r="G18" s="15">
        <v>23</v>
      </c>
      <c r="H18" s="23">
        <v>17.04</v>
      </c>
      <c r="I18" s="15">
        <v>49</v>
      </c>
      <c r="J18" s="23">
        <v>36.299999999999997</v>
      </c>
    </row>
    <row r="19" spans="1:10" x14ac:dyDescent="0.25">
      <c r="A19" s="237"/>
      <c r="B19" s="22" t="s">
        <v>64</v>
      </c>
      <c r="C19" s="15">
        <v>66</v>
      </c>
      <c r="D19" s="23">
        <v>100</v>
      </c>
      <c r="E19" s="15">
        <v>35</v>
      </c>
      <c r="F19" s="23">
        <v>53.03</v>
      </c>
      <c r="G19" s="15">
        <v>13</v>
      </c>
      <c r="H19" s="23">
        <v>19.7</v>
      </c>
      <c r="I19" s="15">
        <v>18</v>
      </c>
      <c r="J19" s="23">
        <v>27.27</v>
      </c>
    </row>
    <row r="20" spans="1:10" ht="30" x14ac:dyDescent="0.25">
      <c r="A20" s="237"/>
      <c r="B20" s="22" t="s">
        <v>52</v>
      </c>
      <c r="C20" s="15">
        <v>37</v>
      </c>
      <c r="D20" s="23">
        <v>100</v>
      </c>
      <c r="E20" s="15">
        <v>9</v>
      </c>
      <c r="F20" s="23">
        <v>24.32</v>
      </c>
      <c r="G20" s="15">
        <v>5</v>
      </c>
      <c r="H20" s="23">
        <v>13.51</v>
      </c>
      <c r="I20" s="15">
        <v>23</v>
      </c>
      <c r="J20" s="23">
        <v>62.16</v>
      </c>
    </row>
    <row r="21" spans="1:10" ht="30" x14ac:dyDescent="0.25">
      <c r="A21" s="237"/>
      <c r="B21" s="22" t="s">
        <v>53</v>
      </c>
      <c r="C21" s="15">
        <v>29</v>
      </c>
      <c r="D21" s="23">
        <v>100</v>
      </c>
      <c r="E21" s="15">
        <v>13</v>
      </c>
      <c r="F21" s="23">
        <v>44.83</v>
      </c>
      <c r="G21" s="15">
        <v>6</v>
      </c>
      <c r="H21" s="23">
        <v>20.69</v>
      </c>
      <c r="I21" s="15">
        <v>10</v>
      </c>
      <c r="J21" s="23">
        <v>34.479999999999997</v>
      </c>
    </row>
    <row r="22" spans="1:10" x14ac:dyDescent="0.25">
      <c r="A22" s="237"/>
      <c r="B22" s="22" t="s">
        <v>54</v>
      </c>
      <c r="C22" s="15">
        <v>27</v>
      </c>
      <c r="D22" s="23">
        <v>100</v>
      </c>
      <c r="E22" s="15">
        <v>18</v>
      </c>
      <c r="F22" s="23">
        <v>66.67</v>
      </c>
      <c r="G22" s="15" t="s">
        <v>71</v>
      </c>
      <c r="H22" s="15" t="s">
        <v>71</v>
      </c>
      <c r="I22" s="15" t="s">
        <v>71</v>
      </c>
      <c r="J22" s="15" t="s">
        <v>71</v>
      </c>
    </row>
    <row r="23" spans="1:10" x14ac:dyDescent="0.25">
      <c r="A23" s="237"/>
      <c r="B23" s="22" t="s">
        <v>65</v>
      </c>
      <c r="C23" s="15">
        <v>19</v>
      </c>
      <c r="D23" s="23">
        <v>100</v>
      </c>
      <c r="E23" s="15">
        <v>11</v>
      </c>
      <c r="F23" s="23">
        <v>57.89</v>
      </c>
      <c r="G23" s="15">
        <v>4</v>
      </c>
      <c r="H23" s="23">
        <v>21.05</v>
      </c>
      <c r="I23" s="15">
        <v>4</v>
      </c>
      <c r="J23" s="23">
        <v>21.05</v>
      </c>
    </row>
    <row r="24" spans="1:10" x14ac:dyDescent="0.25">
      <c r="A24" s="237"/>
      <c r="B24" s="22" t="s">
        <v>56</v>
      </c>
      <c r="C24" s="15">
        <v>7</v>
      </c>
      <c r="D24" s="23">
        <v>100</v>
      </c>
      <c r="E24" s="15" t="s">
        <v>71</v>
      </c>
      <c r="F24" s="15" t="s">
        <v>71</v>
      </c>
      <c r="G24" s="15" t="s">
        <v>71</v>
      </c>
      <c r="H24" s="15" t="s">
        <v>71</v>
      </c>
      <c r="I24" s="15">
        <v>4</v>
      </c>
      <c r="J24" s="23">
        <v>57.14</v>
      </c>
    </row>
    <row r="25" spans="1:10" x14ac:dyDescent="0.25">
      <c r="A25" s="237"/>
      <c r="B25" s="22" t="s">
        <v>57</v>
      </c>
      <c r="C25" s="15">
        <v>9</v>
      </c>
      <c r="D25" s="23">
        <v>100</v>
      </c>
      <c r="E25" s="15" t="s">
        <v>71</v>
      </c>
      <c r="F25" s="15" t="s">
        <v>71</v>
      </c>
      <c r="G25" s="15" t="s">
        <v>71</v>
      </c>
      <c r="H25" s="15" t="s">
        <v>71</v>
      </c>
      <c r="I25" s="15" t="s">
        <v>71</v>
      </c>
      <c r="J25" s="15" t="s">
        <v>71</v>
      </c>
    </row>
    <row r="26" spans="1:10" x14ac:dyDescent="0.25">
      <c r="A26" s="237"/>
      <c r="B26" s="22" t="s">
        <v>58</v>
      </c>
      <c r="C26" s="15">
        <v>439</v>
      </c>
      <c r="D26" s="23">
        <v>100</v>
      </c>
      <c r="E26" s="15">
        <v>178</v>
      </c>
      <c r="F26" s="23">
        <v>40.549999999999997</v>
      </c>
      <c r="G26" s="15">
        <v>77</v>
      </c>
      <c r="H26" s="23">
        <v>17.54</v>
      </c>
      <c r="I26" s="15">
        <v>184</v>
      </c>
      <c r="J26" s="23">
        <v>41.91</v>
      </c>
    </row>
    <row r="27" spans="1:10" x14ac:dyDescent="0.25">
      <c r="A27" s="237" t="s">
        <v>242</v>
      </c>
      <c r="B27" s="22" t="s">
        <v>243</v>
      </c>
      <c r="C27" s="15">
        <v>2608</v>
      </c>
      <c r="D27" s="23">
        <v>100</v>
      </c>
      <c r="E27" s="15">
        <v>1443</v>
      </c>
      <c r="F27" s="23">
        <v>55.33</v>
      </c>
      <c r="G27" s="15">
        <v>410</v>
      </c>
      <c r="H27" s="23">
        <v>15.72</v>
      </c>
      <c r="I27" s="15">
        <v>755</v>
      </c>
      <c r="J27" s="23">
        <v>28.95</v>
      </c>
    </row>
    <row r="28" spans="1:10" x14ac:dyDescent="0.25">
      <c r="A28" s="237"/>
      <c r="B28" s="22" t="s">
        <v>244</v>
      </c>
      <c r="C28" s="15">
        <v>2803</v>
      </c>
      <c r="D28" s="23">
        <v>100</v>
      </c>
      <c r="E28" s="15">
        <v>1319</v>
      </c>
      <c r="F28" s="23">
        <v>47.06</v>
      </c>
      <c r="G28" s="15">
        <v>589</v>
      </c>
      <c r="H28" s="23">
        <v>21.01</v>
      </c>
      <c r="I28" s="15">
        <v>895</v>
      </c>
      <c r="J28" s="23">
        <v>31.93</v>
      </c>
    </row>
    <row r="29" spans="1:10" ht="30" x14ac:dyDescent="0.25">
      <c r="A29" s="237"/>
      <c r="B29" s="22" t="s">
        <v>245</v>
      </c>
      <c r="C29" s="15">
        <v>7432</v>
      </c>
      <c r="D29" s="23">
        <v>100</v>
      </c>
      <c r="E29" s="15">
        <v>4487</v>
      </c>
      <c r="F29" s="23">
        <v>60.37</v>
      </c>
      <c r="G29" s="15">
        <v>1264</v>
      </c>
      <c r="H29" s="23">
        <v>17.010000000000002</v>
      </c>
      <c r="I29" s="15">
        <v>1681</v>
      </c>
      <c r="J29" s="23">
        <v>22.62</v>
      </c>
    </row>
    <row r="30" spans="1:10" x14ac:dyDescent="0.25">
      <c r="A30" s="237" t="s">
        <v>246</v>
      </c>
      <c r="B30" s="22" t="s">
        <v>330</v>
      </c>
      <c r="C30" s="15">
        <v>22</v>
      </c>
      <c r="D30" s="23">
        <v>100</v>
      </c>
      <c r="E30" s="138" t="s">
        <v>71</v>
      </c>
      <c r="F30" s="125" t="s">
        <v>71</v>
      </c>
      <c r="G30" s="15" t="s">
        <v>71</v>
      </c>
      <c r="H30" s="23" t="s">
        <v>71</v>
      </c>
      <c r="I30" s="15">
        <v>14</v>
      </c>
      <c r="J30" s="23">
        <v>63.64</v>
      </c>
    </row>
    <row r="31" spans="1:10" x14ac:dyDescent="0.25">
      <c r="A31" s="237"/>
      <c r="B31" s="22" t="s">
        <v>247</v>
      </c>
      <c r="C31" s="15">
        <v>40</v>
      </c>
      <c r="D31" s="23">
        <v>100</v>
      </c>
      <c r="E31" s="15">
        <v>18</v>
      </c>
      <c r="F31" s="23">
        <v>45</v>
      </c>
      <c r="G31" s="15">
        <v>5</v>
      </c>
      <c r="H31" s="23">
        <v>12.5</v>
      </c>
      <c r="I31" s="15">
        <v>17</v>
      </c>
      <c r="J31" s="23">
        <v>42.5</v>
      </c>
    </row>
    <row r="32" spans="1:10" x14ac:dyDescent="0.25">
      <c r="A32" s="237"/>
      <c r="B32" s="22" t="s">
        <v>248</v>
      </c>
      <c r="C32" s="15">
        <v>192</v>
      </c>
      <c r="D32" s="23">
        <v>100</v>
      </c>
      <c r="E32" s="15">
        <v>83</v>
      </c>
      <c r="F32" s="23">
        <v>43.23</v>
      </c>
      <c r="G32" s="15">
        <v>37</v>
      </c>
      <c r="H32" s="23">
        <v>19.27</v>
      </c>
      <c r="I32" s="15">
        <v>72</v>
      </c>
      <c r="J32" s="23">
        <v>37.5</v>
      </c>
    </row>
    <row r="33" spans="1:10" ht="30" x14ac:dyDescent="0.25">
      <c r="A33" s="237"/>
      <c r="B33" s="22" t="s">
        <v>326</v>
      </c>
      <c r="C33" s="15">
        <v>34</v>
      </c>
      <c r="D33" s="23">
        <v>100</v>
      </c>
      <c r="E33" s="15">
        <v>12</v>
      </c>
      <c r="F33" s="23">
        <v>35.29</v>
      </c>
      <c r="G33" s="15">
        <v>12</v>
      </c>
      <c r="H33" s="23">
        <v>35.29</v>
      </c>
      <c r="I33" s="15">
        <v>10</v>
      </c>
      <c r="J33" s="23">
        <v>29.41</v>
      </c>
    </row>
    <row r="34" spans="1:10" ht="30" x14ac:dyDescent="0.25">
      <c r="A34" s="237"/>
      <c r="B34" s="22" t="s">
        <v>249</v>
      </c>
      <c r="C34" s="15">
        <v>16</v>
      </c>
      <c r="D34" s="23">
        <v>100</v>
      </c>
      <c r="E34" s="15">
        <v>9</v>
      </c>
      <c r="F34" s="23">
        <v>56.25</v>
      </c>
      <c r="G34" s="138" t="s">
        <v>71</v>
      </c>
      <c r="H34" s="125" t="s">
        <v>71</v>
      </c>
      <c r="I34" s="138" t="s">
        <v>71</v>
      </c>
      <c r="J34" s="125" t="s">
        <v>71</v>
      </c>
    </row>
    <row r="35" spans="1:10" ht="30" x14ac:dyDescent="0.25">
      <c r="A35" s="237"/>
      <c r="B35" s="22" t="s">
        <v>250</v>
      </c>
      <c r="C35" s="15">
        <v>143</v>
      </c>
      <c r="D35" s="23">
        <v>100</v>
      </c>
      <c r="E35" s="15">
        <v>81</v>
      </c>
      <c r="F35" s="23">
        <v>56.64</v>
      </c>
      <c r="G35" s="15">
        <v>24</v>
      </c>
      <c r="H35" s="23">
        <v>16.78</v>
      </c>
      <c r="I35" s="15">
        <v>38</v>
      </c>
      <c r="J35" s="23">
        <v>26.57</v>
      </c>
    </row>
    <row r="36" spans="1:10" ht="30" x14ac:dyDescent="0.25">
      <c r="A36" s="237"/>
      <c r="B36" s="22" t="s">
        <v>327</v>
      </c>
      <c r="C36" s="15">
        <v>1111</v>
      </c>
      <c r="D36" s="23">
        <v>100</v>
      </c>
      <c r="E36" s="15">
        <v>574</v>
      </c>
      <c r="F36" s="23">
        <v>51.67</v>
      </c>
      <c r="G36" s="15">
        <v>241</v>
      </c>
      <c r="H36" s="23">
        <v>21.69</v>
      </c>
      <c r="I36" s="15">
        <v>296</v>
      </c>
      <c r="J36" s="23">
        <v>26.64</v>
      </c>
    </row>
    <row r="37" spans="1:10" x14ac:dyDescent="0.25">
      <c r="A37" s="237"/>
      <c r="B37" s="22" t="s">
        <v>251</v>
      </c>
      <c r="C37" s="15">
        <v>207</v>
      </c>
      <c r="D37" s="23">
        <v>100</v>
      </c>
      <c r="E37" s="15">
        <v>121</v>
      </c>
      <c r="F37" s="23">
        <v>58.45</v>
      </c>
      <c r="G37" s="15">
        <v>39</v>
      </c>
      <c r="H37" s="23">
        <v>18.84</v>
      </c>
      <c r="I37" s="15">
        <v>47</v>
      </c>
      <c r="J37" s="23">
        <v>22.71</v>
      </c>
    </row>
    <row r="38" spans="1:10" ht="30" x14ac:dyDescent="0.25">
      <c r="A38" s="237"/>
      <c r="B38" s="22" t="s">
        <v>252</v>
      </c>
      <c r="C38" s="15">
        <v>298</v>
      </c>
      <c r="D38" s="23">
        <v>100</v>
      </c>
      <c r="E38" s="15">
        <v>190</v>
      </c>
      <c r="F38" s="23">
        <v>63.76</v>
      </c>
      <c r="G38" s="15">
        <v>44</v>
      </c>
      <c r="H38" s="23">
        <v>14.77</v>
      </c>
      <c r="I38" s="15">
        <v>64</v>
      </c>
      <c r="J38" s="23">
        <v>21.48</v>
      </c>
    </row>
    <row r="39" spans="1:10" ht="30" x14ac:dyDescent="0.25">
      <c r="A39" s="237"/>
      <c r="B39" s="22" t="s">
        <v>253</v>
      </c>
      <c r="C39" s="15">
        <v>1145</v>
      </c>
      <c r="D39" s="23">
        <v>100</v>
      </c>
      <c r="E39" s="15">
        <v>814</v>
      </c>
      <c r="F39" s="23">
        <v>71.09</v>
      </c>
      <c r="G39" s="15">
        <v>165</v>
      </c>
      <c r="H39" s="23">
        <v>14.41</v>
      </c>
      <c r="I39" s="15">
        <v>166</v>
      </c>
      <c r="J39" s="23">
        <v>14.5</v>
      </c>
    </row>
    <row r="40" spans="1:10" ht="30" x14ac:dyDescent="0.25">
      <c r="A40" s="237"/>
      <c r="B40" s="22" t="s">
        <v>254</v>
      </c>
      <c r="C40" s="15">
        <v>424</v>
      </c>
      <c r="D40" s="23">
        <v>100</v>
      </c>
      <c r="E40" s="15">
        <v>232</v>
      </c>
      <c r="F40" s="23">
        <v>54.72</v>
      </c>
      <c r="G40" s="15">
        <v>87</v>
      </c>
      <c r="H40" s="23">
        <v>20.52</v>
      </c>
      <c r="I40" s="15">
        <v>105</v>
      </c>
      <c r="J40" s="23">
        <v>24.76</v>
      </c>
    </row>
    <row r="41" spans="1:10" ht="30" x14ac:dyDescent="0.25">
      <c r="A41" s="237"/>
      <c r="B41" s="22" t="s">
        <v>255</v>
      </c>
      <c r="C41" s="15">
        <v>144</v>
      </c>
      <c r="D41" s="23">
        <v>100</v>
      </c>
      <c r="E41" s="15">
        <v>77</v>
      </c>
      <c r="F41" s="23">
        <v>53.47</v>
      </c>
      <c r="G41" s="15">
        <v>28</v>
      </c>
      <c r="H41" s="23">
        <v>19.440000000000001</v>
      </c>
      <c r="I41" s="15">
        <v>39</v>
      </c>
      <c r="J41" s="23">
        <v>27.08</v>
      </c>
    </row>
    <row r="42" spans="1:10" ht="30" x14ac:dyDescent="0.25">
      <c r="A42" s="237"/>
      <c r="B42" s="22" t="s">
        <v>256</v>
      </c>
      <c r="C42" s="15">
        <v>1325</v>
      </c>
      <c r="D42" s="23">
        <v>100</v>
      </c>
      <c r="E42" s="15">
        <v>875</v>
      </c>
      <c r="F42" s="23">
        <v>66.040000000000006</v>
      </c>
      <c r="G42" s="15">
        <v>205</v>
      </c>
      <c r="H42" s="23">
        <v>15.47</v>
      </c>
      <c r="I42" s="15">
        <v>245</v>
      </c>
      <c r="J42" s="23">
        <v>18.489999999999998</v>
      </c>
    </row>
    <row r="43" spans="1:10" ht="30" x14ac:dyDescent="0.25">
      <c r="A43" s="237"/>
      <c r="B43" s="22" t="s">
        <v>257</v>
      </c>
      <c r="C43" s="15">
        <v>588</v>
      </c>
      <c r="D43" s="23">
        <v>100</v>
      </c>
      <c r="E43" s="15">
        <v>376</v>
      </c>
      <c r="F43" s="23">
        <v>63.95</v>
      </c>
      <c r="G43" s="15">
        <v>101</v>
      </c>
      <c r="H43" s="23">
        <v>17.18</v>
      </c>
      <c r="I43" s="15">
        <v>111</v>
      </c>
      <c r="J43" s="23">
        <v>18.88</v>
      </c>
    </row>
    <row r="44" spans="1:10" ht="60" x14ac:dyDescent="0.25">
      <c r="A44" s="237"/>
      <c r="B44" s="22" t="s">
        <v>325</v>
      </c>
      <c r="C44" s="15">
        <v>1090</v>
      </c>
      <c r="D44" s="23">
        <v>100</v>
      </c>
      <c r="E44" s="15">
        <v>558</v>
      </c>
      <c r="F44" s="23">
        <v>51.19</v>
      </c>
      <c r="G44" s="15">
        <v>181</v>
      </c>
      <c r="H44" s="23">
        <v>16.61</v>
      </c>
      <c r="I44" s="15">
        <v>351</v>
      </c>
      <c r="J44" s="23">
        <v>32.200000000000003</v>
      </c>
    </row>
    <row r="45" spans="1:10" x14ac:dyDescent="0.25">
      <c r="A45" s="237"/>
      <c r="B45" s="22" t="s">
        <v>258</v>
      </c>
      <c r="C45" s="15">
        <v>1940</v>
      </c>
      <c r="D45" s="23">
        <v>100</v>
      </c>
      <c r="E45" s="15">
        <v>1083</v>
      </c>
      <c r="F45" s="23">
        <v>55.82</v>
      </c>
      <c r="G45" s="15">
        <v>347</v>
      </c>
      <c r="H45" s="23">
        <v>17.89</v>
      </c>
      <c r="I45" s="15">
        <v>510</v>
      </c>
      <c r="J45" s="23">
        <v>26.29</v>
      </c>
    </row>
    <row r="46" spans="1:10" x14ac:dyDescent="0.25">
      <c r="A46" s="237"/>
      <c r="B46" s="22" t="s">
        <v>328</v>
      </c>
      <c r="C46" s="15">
        <v>3189</v>
      </c>
      <c r="D46" s="23">
        <v>100</v>
      </c>
      <c r="E46" s="15">
        <v>1601</v>
      </c>
      <c r="F46" s="23">
        <v>50.2</v>
      </c>
      <c r="G46" s="15">
        <v>626</v>
      </c>
      <c r="H46" s="23">
        <v>19.63</v>
      </c>
      <c r="I46" s="15">
        <v>962</v>
      </c>
      <c r="J46" s="23">
        <v>30.17</v>
      </c>
    </row>
    <row r="47" spans="1:10" ht="45" x14ac:dyDescent="0.25">
      <c r="A47" s="237"/>
      <c r="B47" s="22" t="s">
        <v>329</v>
      </c>
      <c r="C47" s="15">
        <v>569</v>
      </c>
      <c r="D47" s="23">
        <v>100</v>
      </c>
      <c r="E47" s="15">
        <v>326</v>
      </c>
      <c r="F47" s="23">
        <v>57.29</v>
      </c>
      <c r="G47" s="15">
        <v>74</v>
      </c>
      <c r="H47" s="23">
        <v>13.01</v>
      </c>
      <c r="I47" s="15">
        <v>169</v>
      </c>
      <c r="J47" s="23">
        <v>29.7</v>
      </c>
    </row>
    <row r="48" spans="1:10" x14ac:dyDescent="0.25">
      <c r="A48" s="237"/>
      <c r="B48" s="22" t="s">
        <v>259</v>
      </c>
      <c r="C48" s="15">
        <v>333</v>
      </c>
      <c r="D48" s="23">
        <v>100</v>
      </c>
      <c r="E48" s="15">
        <v>193</v>
      </c>
      <c r="F48" s="23">
        <v>57.96</v>
      </c>
      <c r="G48" s="15">
        <v>37</v>
      </c>
      <c r="H48" s="23">
        <v>11.11</v>
      </c>
      <c r="I48" s="15">
        <v>103</v>
      </c>
      <c r="J48" s="23">
        <v>30.93</v>
      </c>
    </row>
    <row r="49" spans="1:11" ht="30" x14ac:dyDescent="0.25">
      <c r="A49" s="237"/>
      <c r="B49" s="22" t="s">
        <v>260</v>
      </c>
      <c r="C49" s="15">
        <v>3</v>
      </c>
      <c r="D49" s="23">
        <v>100</v>
      </c>
      <c r="E49" s="138" t="s">
        <v>71</v>
      </c>
      <c r="F49" s="138" t="s">
        <v>71</v>
      </c>
      <c r="G49" s="138" t="s">
        <v>71</v>
      </c>
      <c r="H49" s="138" t="s">
        <v>71</v>
      </c>
      <c r="I49" s="138" t="s">
        <v>71</v>
      </c>
      <c r="J49" s="138" t="s">
        <v>71</v>
      </c>
    </row>
    <row r="50" spans="1:11" x14ac:dyDescent="0.25">
      <c r="A50" s="237"/>
      <c r="B50" s="22" t="s">
        <v>196</v>
      </c>
      <c r="C50" s="15">
        <v>30</v>
      </c>
      <c r="D50" s="23">
        <v>100</v>
      </c>
      <c r="E50" s="15">
        <v>17</v>
      </c>
      <c r="F50" s="23">
        <v>56.67</v>
      </c>
      <c r="G50" s="15">
        <v>5</v>
      </c>
      <c r="H50" s="23">
        <v>16.670000000000002</v>
      </c>
      <c r="I50" s="15">
        <v>8</v>
      </c>
      <c r="J50" s="23">
        <v>26.67</v>
      </c>
    </row>
    <row r="51" spans="1:11" x14ac:dyDescent="0.25">
      <c r="A51" s="237" t="s">
        <v>69</v>
      </c>
      <c r="B51" s="22" t="s">
        <v>70</v>
      </c>
      <c r="C51" s="15">
        <v>4571</v>
      </c>
      <c r="D51" s="23">
        <v>100</v>
      </c>
      <c r="E51" s="15">
        <v>2707</v>
      </c>
      <c r="F51" s="23">
        <v>59.22</v>
      </c>
      <c r="G51" s="15">
        <v>796</v>
      </c>
      <c r="H51" s="23">
        <v>17.41</v>
      </c>
      <c r="I51" s="15">
        <v>1068</v>
      </c>
      <c r="J51" s="23">
        <v>23.36</v>
      </c>
    </row>
    <row r="52" spans="1:11" x14ac:dyDescent="0.25">
      <c r="A52" s="237"/>
      <c r="B52" s="22" t="s">
        <v>72</v>
      </c>
      <c r="C52" s="15">
        <v>8272</v>
      </c>
      <c r="D52" s="23">
        <v>100</v>
      </c>
      <c r="E52" s="15">
        <v>4542</v>
      </c>
      <c r="F52" s="23">
        <v>54.91</v>
      </c>
      <c r="G52" s="15">
        <v>1467</v>
      </c>
      <c r="H52" s="23">
        <v>17.73</v>
      </c>
      <c r="I52" s="15">
        <v>2263</v>
      </c>
      <c r="J52" s="23">
        <v>27.36</v>
      </c>
    </row>
    <row r="53" spans="1:11" x14ac:dyDescent="0.25">
      <c r="A53" s="237" t="s">
        <v>232</v>
      </c>
      <c r="B53" s="22" t="s">
        <v>261</v>
      </c>
      <c r="C53" s="15">
        <v>5720</v>
      </c>
      <c r="D53" s="23">
        <v>100</v>
      </c>
      <c r="E53" s="15">
        <v>3148</v>
      </c>
      <c r="F53" s="23">
        <v>55.03</v>
      </c>
      <c r="G53" s="15">
        <v>980</v>
      </c>
      <c r="H53" s="23">
        <v>17.13</v>
      </c>
      <c r="I53" s="15">
        <v>1592</v>
      </c>
      <c r="J53" s="23">
        <v>27.83</v>
      </c>
    </row>
    <row r="54" spans="1:11" x14ac:dyDescent="0.25">
      <c r="A54" s="237"/>
      <c r="B54" s="22" t="s">
        <v>76</v>
      </c>
      <c r="C54" s="15">
        <v>4212</v>
      </c>
      <c r="D54" s="23">
        <v>100</v>
      </c>
      <c r="E54" s="15">
        <v>2716</v>
      </c>
      <c r="F54" s="23">
        <v>64.48</v>
      </c>
      <c r="G54" s="15">
        <v>600</v>
      </c>
      <c r="H54" s="23">
        <v>14.25</v>
      </c>
      <c r="I54" s="15">
        <v>896</v>
      </c>
      <c r="J54" s="23">
        <v>21.27</v>
      </c>
    </row>
    <row r="55" spans="1:11" x14ac:dyDescent="0.25">
      <c r="A55" s="237"/>
      <c r="B55" s="22" t="s">
        <v>77</v>
      </c>
      <c r="C55" s="15">
        <v>1849</v>
      </c>
      <c r="D55" s="23">
        <v>100</v>
      </c>
      <c r="E55" s="15">
        <v>994</v>
      </c>
      <c r="F55" s="23">
        <v>53.76</v>
      </c>
      <c r="G55" s="15">
        <v>381</v>
      </c>
      <c r="H55" s="23">
        <v>20.61</v>
      </c>
      <c r="I55" s="15">
        <v>474</v>
      </c>
      <c r="J55" s="23">
        <v>25.64</v>
      </c>
    </row>
    <row r="56" spans="1:11" x14ac:dyDescent="0.25">
      <c r="A56" s="237"/>
      <c r="B56" s="22" t="s">
        <v>78</v>
      </c>
      <c r="C56" s="15">
        <v>1062</v>
      </c>
      <c r="D56" s="23">
        <v>100</v>
      </c>
      <c r="E56" s="15">
        <v>391</v>
      </c>
      <c r="F56" s="23">
        <v>36.82</v>
      </c>
      <c r="G56" s="15">
        <v>302</v>
      </c>
      <c r="H56" s="23">
        <v>28.44</v>
      </c>
      <c r="I56" s="15">
        <v>369</v>
      </c>
      <c r="J56" s="23">
        <v>34.75</v>
      </c>
    </row>
    <row r="57" spans="1:11" x14ac:dyDescent="0.25">
      <c r="A57" s="237" t="s">
        <v>79</v>
      </c>
      <c r="B57" s="22" t="s">
        <v>81</v>
      </c>
      <c r="C57" s="15">
        <v>1607</v>
      </c>
      <c r="D57" s="23">
        <v>100</v>
      </c>
      <c r="E57" s="15">
        <v>899</v>
      </c>
      <c r="F57" s="23">
        <v>55.94</v>
      </c>
      <c r="G57" s="15">
        <v>386</v>
      </c>
      <c r="H57" s="23">
        <v>24.02</v>
      </c>
      <c r="I57" s="15">
        <v>322</v>
      </c>
      <c r="J57" s="23">
        <v>20.04</v>
      </c>
    </row>
    <row r="58" spans="1:11" ht="30" x14ac:dyDescent="0.25">
      <c r="A58" s="237"/>
      <c r="B58" s="22" t="s">
        <v>82</v>
      </c>
      <c r="C58" s="15">
        <v>916</v>
      </c>
      <c r="D58" s="23">
        <v>100</v>
      </c>
      <c r="E58" s="15">
        <v>614</v>
      </c>
      <c r="F58" s="23">
        <v>67.03</v>
      </c>
      <c r="G58" s="15">
        <v>199</v>
      </c>
      <c r="H58" s="23">
        <v>21.72</v>
      </c>
      <c r="I58" s="15">
        <v>103</v>
      </c>
      <c r="J58" s="23">
        <v>11.24</v>
      </c>
    </row>
    <row r="59" spans="1:11" x14ac:dyDescent="0.25">
      <c r="A59" s="237"/>
      <c r="B59" s="22" t="s">
        <v>80</v>
      </c>
      <c r="C59" s="15">
        <v>10320</v>
      </c>
      <c r="D59" s="23">
        <v>100</v>
      </c>
      <c r="E59" s="15">
        <v>5736</v>
      </c>
      <c r="F59" s="23">
        <v>55.58</v>
      </c>
      <c r="G59" s="15">
        <v>1678</v>
      </c>
      <c r="H59" s="23">
        <v>16.260000000000002</v>
      </c>
      <c r="I59" s="15">
        <v>2906</v>
      </c>
      <c r="J59" s="23">
        <v>28.16</v>
      </c>
      <c r="K59" s="128"/>
    </row>
    <row r="60" spans="1:11" x14ac:dyDescent="0.25">
      <c r="A60" s="237" t="s">
        <v>88</v>
      </c>
      <c r="B60" s="22" t="s">
        <v>89</v>
      </c>
      <c r="C60" s="15">
        <v>8644</v>
      </c>
      <c r="D60" s="23">
        <v>100</v>
      </c>
      <c r="E60" s="15">
        <v>5019</v>
      </c>
      <c r="F60" s="23">
        <v>58.06</v>
      </c>
      <c r="G60" s="15">
        <v>1480</v>
      </c>
      <c r="H60" s="23">
        <v>17.12</v>
      </c>
      <c r="I60" s="15">
        <v>2145</v>
      </c>
      <c r="J60" s="23">
        <v>24.81</v>
      </c>
      <c r="K60" s="128"/>
    </row>
    <row r="61" spans="1:11" x14ac:dyDescent="0.25">
      <c r="A61" s="237"/>
      <c r="B61" s="22" t="s">
        <v>91</v>
      </c>
      <c r="C61" s="15">
        <v>2006</v>
      </c>
      <c r="D61" s="23">
        <v>100</v>
      </c>
      <c r="E61" s="15">
        <v>1021</v>
      </c>
      <c r="F61" s="23">
        <v>50.9</v>
      </c>
      <c r="G61" s="15">
        <v>386</v>
      </c>
      <c r="H61" s="23">
        <v>19.239999999999998</v>
      </c>
      <c r="I61" s="15">
        <v>599</v>
      </c>
      <c r="J61" s="23">
        <v>29.86</v>
      </c>
    </row>
    <row r="62" spans="1:11" x14ac:dyDescent="0.25">
      <c r="A62" s="237"/>
      <c r="B62" s="22" t="s">
        <v>196</v>
      </c>
      <c r="C62" s="15">
        <v>2193</v>
      </c>
      <c r="D62" s="23">
        <v>100</v>
      </c>
      <c r="E62" s="15">
        <v>1209</v>
      </c>
      <c r="F62" s="23">
        <v>55.13</v>
      </c>
      <c r="G62" s="15">
        <v>397</v>
      </c>
      <c r="H62" s="23">
        <v>18.100000000000001</v>
      </c>
      <c r="I62" s="15">
        <v>587</v>
      </c>
      <c r="J62" s="23">
        <v>26.77</v>
      </c>
    </row>
    <row r="63" spans="1:11" x14ac:dyDescent="0.25">
      <c r="A63" s="237" t="s">
        <v>262</v>
      </c>
      <c r="B63" s="22" t="s">
        <v>86</v>
      </c>
      <c r="C63" s="15">
        <v>740</v>
      </c>
      <c r="D63" s="23">
        <v>100</v>
      </c>
      <c r="E63" s="15">
        <v>422</v>
      </c>
      <c r="F63" s="23">
        <v>57.03</v>
      </c>
      <c r="G63" s="15">
        <v>162</v>
      </c>
      <c r="H63" s="23">
        <v>21.89</v>
      </c>
      <c r="I63" s="15">
        <v>156</v>
      </c>
      <c r="J63" s="23">
        <v>21.08</v>
      </c>
    </row>
    <row r="64" spans="1:11" x14ac:dyDescent="0.25">
      <c r="A64" s="237"/>
      <c r="B64" s="22" t="s">
        <v>85</v>
      </c>
      <c r="C64" s="15">
        <v>3745</v>
      </c>
      <c r="D64" s="23">
        <v>100</v>
      </c>
      <c r="E64" s="15">
        <v>1878</v>
      </c>
      <c r="F64" s="23">
        <v>50.15</v>
      </c>
      <c r="G64" s="15">
        <v>763</v>
      </c>
      <c r="H64" s="23">
        <v>20.37</v>
      </c>
      <c r="I64" s="15">
        <v>1104</v>
      </c>
      <c r="J64" s="23">
        <v>29.48</v>
      </c>
    </row>
    <row r="65" spans="1:10" ht="30" x14ac:dyDescent="0.25">
      <c r="A65" s="237"/>
      <c r="B65" s="22" t="s">
        <v>84</v>
      </c>
      <c r="C65" s="15">
        <v>7413</v>
      </c>
      <c r="D65" s="23">
        <v>100</v>
      </c>
      <c r="E65" s="15">
        <v>4394</v>
      </c>
      <c r="F65" s="23">
        <v>59.27</v>
      </c>
      <c r="G65" s="15">
        <v>1125</v>
      </c>
      <c r="H65" s="23">
        <v>15.18</v>
      </c>
      <c r="I65" s="15">
        <v>1894</v>
      </c>
      <c r="J65" s="23">
        <v>25.55</v>
      </c>
    </row>
    <row r="66" spans="1:10" x14ac:dyDescent="0.25">
      <c r="A66" s="237"/>
      <c r="B66" s="22" t="s">
        <v>87</v>
      </c>
      <c r="C66" s="15">
        <v>945</v>
      </c>
      <c r="D66" s="23">
        <v>100</v>
      </c>
      <c r="E66" s="15">
        <v>555</v>
      </c>
      <c r="F66" s="23">
        <v>58.73</v>
      </c>
      <c r="G66" s="15">
        <v>213</v>
      </c>
      <c r="H66" s="23">
        <v>22.54</v>
      </c>
      <c r="I66" s="15">
        <v>177</v>
      </c>
      <c r="J66" s="23">
        <v>18.73</v>
      </c>
    </row>
    <row r="67" spans="1:10" x14ac:dyDescent="0.25">
      <c r="A67" t="s">
        <v>289</v>
      </c>
    </row>
    <row r="68" spans="1:10" x14ac:dyDescent="0.25">
      <c r="A68" s="35" t="s">
        <v>235</v>
      </c>
    </row>
  </sheetData>
  <mergeCells count="15">
    <mergeCell ref="C3:D4"/>
    <mergeCell ref="E3:J3"/>
    <mergeCell ref="E4:F4"/>
    <mergeCell ref="G4:H4"/>
    <mergeCell ref="I4:J4"/>
    <mergeCell ref="A57:A59"/>
    <mergeCell ref="A63:A66"/>
    <mergeCell ref="A60:A62"/>
    <mergeCell ref="A3:B5"/>
    <mergeCell ref="A6:B6"/>
    <mergeCell ref="A7:A26"/>
    <mergeCell ref="A27:A29"/>
    <mergeCell ref="A30:A50"/>
    <mergeCell ref="A51:A52"/>
    <mergeCell ref="A53:A5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EBB26-E3DC-4FE4-89E1-9D76DA5784DC}">
  <dimension ref="A1:N61"/>
  <sheetViews>
    <sheetView zoomScaleNormal="100" workbookViewId="0"/>
  </sheetViews>
  <sheetFormatPr baseColWidth="10" defaultColWidth="10.7109375" defaultRowHeight="15.75" x14ac:dyDescent="0.25"/>
  <cols>
    <col min="1" max="1" width="28.5703125" style="28" customWidth="1"/>
    <col min="2" max="2" width="47.42578125" style="28" customWidth="1"/>
    <col min="3" max="3" width="8.28515625" style="150" customWidth="1"/>
    <col min="4" max="4" width="11.28515625" style="153" customWidth="1"/>
    <col min="5" max="5" width="10.7109375" style="150"/>
    <col min="6" max="6" width="12.28515625" style="153" bestFit="1" customWidth="1"/>
    <col min="7" max="7" width="10.7109375" style="150"/>
    <col min="8" max="8" width="12.28515625" style="153" bestFit="1" customWidth="1"/>
    <col min="9" max="9" width="10.7109375" style="150"/>
    <col min="10" max="10" width="12.28515625" style="153" bestFit="1" customWidth="1"/>
    <col min="11" max="11" width="10.7109375" style="150"/>
    <col min="12" max="12" width="12.28515625" style="153" bestFit="1" customWidth="1"/>
    <col min="13" max="16384" width="10.7109375" style="28"/>
  </cols>
  <sheetData>
    <row r="1" spans="1:14" x14ac:dyDescent="0.25">
      <c r="A1" s="7" t="s">
        <v>23</v>
      </c>
      <c r="B1" s="115" t="s">
        <v>297</v>
      </c>
      <c r="C1" s="148"/>
      <c r="D1" s="151"/>
      <c r="F1" s="151"/>
      <c r="G1" s="148"/>
      <c r="H1" s="151"/>
      <c r="I1" s="148"/>
      <c r="J1" s="151"/>
      <c r="K1" s="148"/>
      <c r="L1" s="151"/>
      <c r="M1" s="115"/>
      <c r="N1" s="115"/>
    </row>
    <row r="2" spans="1:14" x14ac:dyDescent="0.25">
      <c r="B2" s="1"/>
      <c r="C2" s="149"/>
      <c r="D2" s="152"/>
    </row>
    <row r="3" spans="1:14" x14ac:dyDescent="0.25">
      <c r="A3" s="246"/>
      <c r="B3" s="246"/>
      <c r="C3" s="239" t="s">
        <v>68</v>
      </c>
      <c r="D3" s="239"/>
      <c r="E3" s="239" t="s">
        <v>263</v>
      </c>
      <c r="F3" s="239"/>
      <c r="G3" s="239"/>
      <c r="H3" s="239"/>
      <c r="I3" s="239"/>
      <c r="J3" s="239"/>
      <c r="K3" s="239"/>
      <c r="L3" s="239"/>
      <c r="M3" s="2"/>
    </row>
    <row r="4" spans="1:14" ht="50.65" customHeight="1" x14ac:dyDescent="0.25">
      <c r="A4" s="246"/>
      <c r="B4" s="246"/>
      <c r="C4" s="239"/>
      <c r="D4" s="239"/>
      <c r="E4" s="239" t="s">
        <v>264</v>
      </c>
      <c r="F4" s="239"/>
      <c r="G4" s="239" t="s">
        <v>166</v>
      </c>
      <c r="H4" s="239"/>
      <c r="I4" s="239" t="s">
        <v>265</v>
      </c>
      <c r="J4" s="239"/>
      <c r="K4" s="239" t="s">
        <v>168</v>
      </c>
      <c r="L4" s="239"/>
      <c r="M4" s="2"/>
    </row>
    <row r="5" spans="1:14" x14ac:dyDescent="0.25">
      <c r="A5" s="246"/>
      <c r="B5" s="246"/>
      <c r="C5" s="132" t="s">
        <v>66</v>
      </c>
      <c r="D5" s="147" t="s">
        <v>67</v>
      </c>
      <c r="E5" s="132" t="s">
        <v>66</v>
      </c>
      <c r="F5" s="147" t="s">
        <v>67</v>
      </c>
      <c r="G5" s="132" t="s">
        <v>66</v>
      </c>
      <c r="H5" s="147" t="s">
        <v>67</v>
      </c>
      <c r="I5" s="132" t="s">
        <v>66</v>
      </c>
      <c r="J5" s="147" t="s">
        <v>67</v>
      </c>
      <c r="K5" s="132" t="s">
        <v>66</v>
      </c>
      <c r="L5" s="147" t="s">
        <v>67</v>
      </c>
      <c r="M5" s="2"/>
    </row>
    <row r="6" spans="1:14" x14ac:dyDescent="0.25">
      <c r="A6" s="346" t="s">
        <v>68</v>
      </c>
      <c r="B6" s="347"/>
      <c r="C6" s="16">
        <v>12843</v>
      </c>
      <c r="D6" s="13">
        <v>100</v>
      </c>
      <c r="E6" s="16">
        <v>8590</v>
      </c>
      <c r="F6" s="13">
        <v>66.88</v>
      </c>
      <c r="G6" s="16">
        <v>1920</v>
      </c>
      <c r="H6" s="13">
        <v>14.95</v>
      </c>
      <c r="I6" s="16">
        <v>1932</v>
      </c>
      <c r="J6" s="13">
        <v>15.04</v>
      </c>
      <c r="K6" s="16">
        <v>401</v>
      </c>
      <c r="L6" s="13">
        <v>3.12</v>
      </c>
      <c r="M6" s="2"/>
    </row>
    <row r="7" spans="1:14" x14ac:dyDescent="0.25">
      <c r="A7" s="343" t="s">
        <v>242</v>
      </c>
      <c r="B7" s="22" t="s">
        <v>243</v>
      </c>
      <c r="C7" s="16">
        <v>2608</v>
      </c>
      <c r="D7" s="13">
        <v>100</v>
      </c>
      <c r="E7" s="16">
        <v>1691</v>
      </c>
      <c r="F7" s="13">
        <v>64.84</v>
      </c>
      <c r="G7" s="16">
        <v>381</v>
      </c>
      <c r="H7" s="13">
        <v>14.61</v>
      </c>
      <c r="I7" s="16">
        <v>439</v>
      </c>
      <c r="J7" s="13">
        <v>16.829999999999998</v>
      </c>
      <c r="K7" s="16">
        <v>97</v>
      </c>
      <c r="L7" s="13">
        <v>3.72</v>
      </c>
      <c r="M7" s="2"/>
    </row>
    <row r="8" spans="1:14" x14ac:dyDescent="0.25">
      <c r="A8" s="344"/>
      <c r="B8" s="22" t="s">
        <v>244</v>
      </c>
      <c r="C8" s="16">
        <v>2803</v>
      </c>
      <c r="D8" s="13">
        <v>100</v>
      </c>
      <c r="E8" s="16">
        <v>1677</v>
      </c>
      <c r="F8" s="13">
        <v>59.83</v>
      </c>
      <c r="G8" s="16">
        <v>440</v>
      </c>
      <c r="H8" s="13">
        <v>15.7</v>
      </c>
      <c r="I8" s="16">
        <v>533</v>
      </c>
      <c r="J8" s="13">
        <v>19.02</v>
      </c>
      <c r="K8" s="16">
        <v>153</v>
      </c>
      <c r="L8" s="13">
        <v>5.46</v>
      </c>
      <c r="M8" s="2"/>
    </row>
    <row r="9" spans="1:14" x14ac:dyDescent="0.25">
      <c r="A9" s="345"/>
      <c r="B9" s="22" t="s">
        <v>245</v>
      </c>
      <c r="C9" s="16">
        <v>7432</v>
      </c>
      <c r="D9" s="13">
        <v>100</v>
      </c>
      <c r="E9" s="16">
        <v>5222</v>
      </c>
      <c r="F9" s="13">
        <v>70.260000000000005</v>
      </c>
      <c r="G9" s="16">
        <v>1099</v>
      </c>
      <c r="H9" s="13">
        <v>14.79</v>
      </c>
      <c r="I9" s="16">
        <v>960</v>
      </c>
      <c r="J9" s="13">
        <v>12.92</v>
      </c>
      <c r="K9" s="16">
        <v>151</v>
      </c>
      <c r="L9" s="13">
        <v>2.0299999999999998</v>
      </c>
      <c r="M9" s="2"/>
    </row>
    <row r="10" spans="1:14" x14ac:dyDescent="0.25">
      <c r="A10" s="343" t="s">
        <v>246</v>
      </c>
      <c r="B10" s="22" t="s">
        <v>330</v>
      </c>
      <c r="C10" s="16">
        <v>22</v>
      </c>
      <c r="D10" s="13">
        <v>100</v>
      </c>
      <c r="E10" s="16">
        <v>6</v>
      </c>
      <c r="F10" s="13">
        <v>27.27</v>
      </c>
      <c r="G10" s="16" t="s">
        <v>71</v>
      </c>
      <c r="H10" s="13" t="s">
        <v>71</v>
      </c>
      <c r="I10" s="16">
        <v>9</v>
      </c>
      <c r="J10" s="13">
        <v>40.909999999999997</v>
      </c>
      <c r="K10" s="16" t="s">
        <v>71</v>
      </c>
      <c r="L10" s="13" t="s">
        <v>71</v>
      </c>
      <c r="M10" s="2"/>
    </row>
    <row r="11" spans="1:14" x14ac:dyDescent="0.25">
      <c r="A11" s="344"/>
      <c r="B11" s="22" t="s">
        <v>247</v>
      </c>
      <c r="C11" s="16">
        <v>40</v>
      </c>
      <c r="D11" s="13">
        <v>100</v>
      </c>
      <c r="E11" s="16">
        <v>20</v>
      </c>
      <c r="F11" s="13">
        <v>50</v>
      </c>
      <c r="G11" s="16">
        <v>16</v>
      </c>
      <c r="H11" s="13">
        <v>40</v>
      </c>
      <c r="I11" s="16">
        <v>4</v>
      </c>
      <c r="J11" s="13">
        <v>10</v>
      </c>
      <c r="K11" s="16" t="s">
        <v>71</v>
      </c>
      <c r="L11" s="13" t="s">
        <v>71</v>
      </c>
      <c r="M11" s="2"/>
    </row>
    <row r="12" spans="1:14" x14ac:dyDescent="0.25">
      <c r="A12" s="344"/>
      <c r="B12" s="22" t="s">
        <v>248</v>
      </c>
      <c r="C12" s="16">
        <v>192</v>
      </c>
      <c r="D12" s="13">
        <v>100</v>
      </c>
      <c r="E12" s="16">
        <v>104</v>
      </c>
      <c r="F12" s="13">
        <v>54.17</v>
      </c>
      <c r="G12" s="16">
        <v>31</v>
      </c>
      <c r="H12" s="13">
        <v>16.149999999999999</v>
      </c>
      <c r="I12" s="16">
        <v>50</v>
      </c>
      <c r="J12" s="13">
        <v>26.04</v>
      </c>
      <c r="K12" s="16">
        <v>7</v>
      </c>
      <c r="L12" s="13">
        <v>3.65</v>
      </c>
      <c r="M12" s="2"/>
    </row>
    <row r="13" spans="1:14" ht="30" x14ac:dyDescent="0.25">
      <c r="A13" s="344"/>
      <c r="B13" s="22" t="s">
        <v>326</v>
      </c>
      <c r="C13" s="16">
        <v>34</v>
      </c>
      <c r="D13" s="13">
        <v>100</v>
      </c>
      <c r="E13" s="16">
        <v>22</v>
      </c>
      <c r="F13" s="13">
        <v>64.709999999999994</v>
      </c>
      <c r="G13" s="16">
        <v>8</v>
      </c>
      <c r="H13" s="13">
        <v>23.53</v>
      </c>
      <c r="I13" s="16">
        <v>4</v>
      </c>
      <c r="J13" s="13">
        <v>11.76</v>
      </c>
      <c r="K13" s="16" t="s">
        <v>71</v>
      </c>
      <c r="L13" s="13" t="s">
        <v>71</v>
      </c>
      <c r="M13" s="2"/>
    </row>
    <row r="14" spans="1:14" x14ac:dyDescent="0.25">
      <c r="A14" s="344"/>
      <c r="B14" s="22" t="s">
        <v>249</v>
      </c>
      <c r="C14" s="16">
        <v>16</v>
      </c>
      <c r="D14" s="13">
        <v>100</v>
      </c>
      <c r="E14" s="16">
        <v>10</v>
      </c>
      <c r="F14" s="13">
        <v>62.5</v>
      </c>
      <c r="G14" s="16">
        <v>4</v>
      </c>
      <c r="H14" s="13">
        <v>25</v>
      </c>
      <c r="I14" s="16" t="s">
        <v>71</v>
      </c>
      <c r="J14" s="13" t="s">
        <v>71</v>
      </c>
      <c r="K14" s="16" t="s">
        <v>71</v>
      </c>
      <c r="L14" s="13" t="s">
        <v>71</v>
      </c>
      <c r="M14" s="2"/>
    </row>
    <row r="15" spans="1:14" x14ac:dyDescent="0.25">
      <c r="A15" s="344"/>
      <c r="B15" s="22" t="s">
        <v>250</v>
      </c>
      <c r="C15" s="16">
        <v>143</v>
      </c>
      <c r="D15" s="13">
        <v>100</v>
      </c>
      <c r="E15" s="16">
        <v>94</v>
      </c>
      <c r="F15" s="13">
        <v>65.73</v>
      </c>
      <c r="G15" s="16">
        <v>20</v>
      </c>
      <c r="H15" s="13">
        <v>13.99</v>
      </c>
      <c r="I15" s="16">
        <v>22</v>
      </c>
      <c r="J15" s="13">
        <v>15.38</v>
      </c>
      <c r="K15" s="16">
        <v>7</v>
      </c>
      <c r="L15" s="13">
        <v>4.9000000000000004</v>
      </c>
      <c r="M15" s="2"/>
    </row>
    <row r="16" spans="1:14" x14ac:dyDescent="0.25">
      <c r="A16" s="344"/>
      <c r="B16" s="22" t="s">
        <v>327</v>
      </c>
      <c r="C16" s="16">
        <v>1111</v>
      </c>
      <c r="D16" s="13">
        <v>100</v>
      </c>
      <c r="E16" s="16">
        <v>715</v>
      </c>
      <c r="F16" s="13">
        <v>64.36</v>
      </c>
      <c r="G16" s="16">
        <v>214</v>
      </c>
      <c r="H16" s="13">
        <v>19.260000000000002</v>
      </c>
      <c r="I16" s="16">
        <v>157</v>
      </c>
      <c r="J16" s="13">
        <v>14.13</v>
      </c>
      <c r="K16" s="16">
        <v>25</v>
      </c>
      <c r="L16" s="13">
        <v>2.25</v>
      </c>
      <c r="M16" s="2"/>
    </row>
    <row r="17" spans="1:13" x14ac:dyDescent="0.25">
      <c r="A17" s="344"/>
      <c r="B17" s="22" t="s">
        <v>251</v>
      </c>
      <c r="C17" s="16">
        <v>207</v>
      </c>
      <c r="D17" s="13">
        <v>100</v>
      </c>
      <c r="E17" s="16">
        <v>137</v>
      </c>
      <c r="F17" s="13">
        <v>66.180000000000007</v>
      </c>
      <c r="G17" s="16">
        <v>36</v>
      </c>
      <c r="H17" s="13">
        <v>17.39</v>
      </c>
      <c r="I17" s="16">
        <v>29</v>
      </c>
      <c r="J17" s="13">
        <v>14.01</v>
      </c>
      <c r="K17" s="16">
        <v>5</v>
      </c>
      <c r="L17" s="13">
        <v>2.42</v>
      </c>
      <c r="M17" s="2"/>
    </row>
    <row r="18" spans="1:13" x14ac:dyDescent="0.25">
      <c r="A18" s="344"/>
      <c r="B18" s="22" t="s">
        <v>252</v>
      </c>
      <c r="C18" s="16">
        <v>298</v>
      </c>
      <c r="D18" s="13">
        <v>100</v>
      </c>
      <c r="E18" s="16">
        <v>218</v>
      </c>
      <c r="F18" s="13">
        <v>73.150000000000006</v>
      </c>
      <c r="G18" s="16">
        <v>34</v>
      </c>
      <c r="H18" s="13">
        <v>11.41</v>
      </c>
      <c r="I18" s="16">
        <v>36</v>
      </c>
      <c r="J18" s="13">
        <v>12.08</v>
      </c>
      <c r="K18" s="16">
        <v>10</v>
      </c>
      <c r="L18" s="13">
        <v>3.36</v>
      </c>
      <c r="M18" s="2"/>
    </row>
    <row r="19" spans="1:13" x14ac:dyDescent="0.25">
      <c r="A19" s="344"/>
      <c r="B19" s="22" t="s">
        <v>253</v>
      </c>
      <c r="C19" s="16">
        <v>1145</v>
      </c>
      <c r="D19" s="13">
        <v>100</v>
      </c>
      <c r="E19" s="16">
        <v>911</v>
      </c>
      <c r="F19" s="13">
        <v>79.56</v>
      </c>
      <c r="G19" s="16">
        <v>120</v>
      </c>
      <c r="H19" s="13">
        <v>10.48</v>
      </c>
      <c r="I19" s="16">
        <v>99</v>
      </c>
      <c r="J19" s="13">
        <v>8.65</v>
      </c>
      <c r="K19" s="16">
        <v>15</v>
      </c>
      <c r="L19" s="13">
        <v>1.31</v>
      </c>
      <c r="M19" s="2"/>
    </row>
    <row r="20" spans="1:13" x14ac:dyDescent="0.25">
      <c r="A20" s="344"/>
      <c r="B20" s="22" t="s">
        <v>254</v>
      </c>
      <c r="C20" s="16">
        <v>424</v>
      </c>
      <c r="D20" s="13">
        <v>100</v>
      </c>
      <c r="E20" s="16">
        <v>291</v>
      </c>
      <c r="F20" s="13">
        <v>68.63</v>
      </c>
      <c r="G20" s="16">
        <v>70</v>
      </c>
      <c r="H20" s="13">
        <v>16.510000000000002</v>
      </c>
      <c r="I20" s="16">
        <v>54</v>
      </c>
      <c r="J20" s="13">
        <v>12.74</v>
      </c>
      <c r="K20" s="16">
        <v>9</v>
      </c>
      <c r="L20" s="13">
        <v>2.12</v>
      </c>
      <c r="M20" s="2"/>
    </row>
    <row r="21" spans="1:13" x14ac:dyDescent="0.25">
      <c r="A21" s="344"/>
      <c r="B21" s="22" t="s">
        <v>255</v>
      </c>
      <c r="C21" s="16">
        <v>144</v>
      </c>
      <c r="D21" s="13">
        <v>100</v>
      </c>
      <c r="E21" s="16">
        <v>93</v>
      </c>
      <c r="F21" s="13">
        <v>64.58</v>
      </c>
      <c r="G21" s="16">
        <v>26</v>
      </c>
      <c r="H21" s="13">
        <v>18.059999999999999</v>
      </c>
      <c r="I21" s="16">
        <v>21</v>
      </c>
      <c r="J21" s="13">
        <v>14.58</v>
      </c>
      <c r="K21" s="16">
        <v>4</v>
      </c>
      <c r="L21" s="13">
        <v>2.78</v>
      </c>
      <c r="M21" s="2"/>
    </row>
    <row r="22" spans="1:13" x14ac:dyDescent="0.25">
      <c r="A22" s="344"/>
      <c r="B22" s="22" t="s">
        <v>256</v>
      </c>
      <c r="C22" s="16">
        <v>1325</v>
      </c>
      <c r="D22" s="13">
        <v>100</v>
      </c>
      <c r="E22" s="16">
        <v>1005</v>
      </c>
      <c r="F22" s="13">
        <v>75.849999999999994</v>
      </c>
      <c r="G22" s="16">
        <v>172</v>
      </c>
      <c r="H22" s="13">
        <v>12.98</v>
      </c>
      <c r="I22" s="16">
        <v>135</v>
      </c>
      <c r="J22" s="13">
        <v>10.19</v>
      </c>
      <c r="K22" s="16">
        <v>13</v>
      </c>
      <c r="L22" s="13">
        <v>0.98</v>
      </c>
      <c r="M22" s="2"/>
    </row>
    <row r="23" spans="1:13" x14ac:dyDescent="0.25">
      <c r="A23" s="344"/>
      <c r="B23" s="22" t="s">
        <v>257</v>
      </c>
      <c r="C23" s="16">
        <v>588</v>
      </c>
      <c r="D23" s="13">
        <v>100</v>
      </c>
      <c r="E23" s="16">
        <v>435</v>
      </c>
      <c r="F23" s="13">
        <v>73.98</v>
      </c>
      <c r="G23" s="16">
        <v>86</v>
      </c>
      <c r="H23" s="13">
        <v>14.63</v>
      </c>
      <c r="I23" s="16">
        <v>53</v>
      </c>
      <c r="J23" s="13">
        <v>9.01</v>
      </c>
      <c r="K23" s="16">
        <v>14</v>
      </c>
      <c r="L23" s="13">
        <v>2.38</v>
      </c>
      <c r="M23" s="2"/>
    </row>
    <row r="24" spans="1:13" ht="30" x14ac:dyDescent="0.25">
      <c r="A24" s="344"/>
      <c r="B24" s="22" t="s">
        <v>325</v>
      </c>
      <c r="C24" s="16">
        <v>1090</v>
      </c>
      <c r="D24" s="13">
        <v>100</v>
      </c>
      <c r="E24" s="16">
        <v>660</v>
      </c>
      <c r="F24" s="13">
        <v>60.55</v>
      </c>
      <c r="G24" s="16">
        <v>177</v>
      </c>
      <c r="H24" s="13">
        <v>16.239999999999998</v>
      </c>
      <c r="I24" s="16">
        <v>186</v>
      </c>
      <c r="J24" s="13">
        <v>17.059999999999999</v>
      </c>
      <c r="K24" s="16">
        <v>67</v>
      </c>
      <c r="L24" s="13">
        <v>6.15</v>
      </c>
      <c r="M24" s="2"/>
    </row>
    <row r="25" spans="1:13" x14ac:dyDescent="0.25">
      <c r="A25" s="344"/>
      <c r="B25" s="22" t="s">
        <v>258</v>
      </c>
      <c r="C25" s="16">
        <v>1940</v>
      </c>
      <c r="D25" s="13">
        <v>100</v>
      </c>
      <c r="E25" s="16">
        <v>1299</v>
      </c>
      <c r="F25" s="13">
        <v>66.959999999999994</v>
      </c>
      <c r="G25" s="16">
        <v>280</v>
      </c>
      <c r="H25" s="13">
        <v>14.43</v>
      </c>
      <c r="I25" s="16">
        <v>280</v>
      </c>
      <c r="J25" s="13">
        <v>14.43</v>
      </c>
      <c r="K25" s="16">
        <v>81</v>
      </c>
      <c r="L25" s="13">
        <v>4.18</v>
      </c>
      <c r="M25" s="2"/>
    </row>
    <row r="26" spans="1:13" x14ac:dyDescent="0.25">
      <c r="A26" s="344"/>
      <c r="B26" s="22" t="s">
        <v>328</v>
      </c>
      <c r="C26" s="16">
        <v>3189</v>
      </c>
      <c r="D26" s="13">
        <v>100</v>
      </c>
      <c r="E26" s="16">
        <v>1971</v>
      </c>
      <c r="F26" s="13">
        <v>61.81</v>
      </c>
      <c r="G26" s="16">
        <v>483</v>
      </c>
      <c r="H26" s="13">
        <v>15.15</v>
      </c>
      <c r="I26" s="16">
        <v>625</v>
      </c>
      <c r="J26" s="13">
        <v>19.600000000000001</v>
      </c>
      <c r="K26" s="16">
        <v>110</v>
      </c>
      <c r="L26" s="13">
        <v>3.45</v>
      </c>
      <c r="M26" s="2"/>
    </row>
    <row r="27" spans="1:13" ht="30" x14ac:dyDescent="0.25">
      <c r="A27" s="344"/>
      <c r="B27" s="22" t="s">
        <v>329</v>
      </c>
      <c r="C27" s="16">
        <v>569</v>
      </c>
      <c r="D27" s="13">
        <v>100</v>
      </c>
      <c r="E27" s="16">
        <v>363</v>
      </c>
      <c r="F27" s="13">
        <v>63.8</v>
      </c>
      <c r="G27" s="16">
        <v>81</v>
      </c>
      <c r="H27" s="13">
        <v>14.24</v>
      </c>
      <c r="I27" s="16">
        <v>104</v>
      </c>
      <c r="J27" s="13">
        <v>18.28</v>
      </c>
      <c r="K27" s="16">
        <v>21</v>
      </c>
      <c r="L27" s="13">
        <v>3.69</v>
      </c>
      <c r="M27" s="2"/>
    </row>
    <row r="28" spans="1:13" x14ac:dyDescent="0.25">
      <c r="A28" s="344"/>
      <c r="B28" s="22" t="s">
        <v>259</v>
      </c>
      <c r="C28" s="16">
        <v>333</v>
      </c>
      <c r="D28" s="13">
        <v>100</v>
      </c>
      <c r="E28" s="16">
        <v>213</v>
      </c>
      <c r="F28" s="13">
        <v>63.96</v>
      </c>
      <c r="G28" s="16">
        <v>53</v>
      </c>
      <c r="H28" s="13">
        <v>15.92</v>
      </c>
      <c r="I28" s="16">
        <v>57</v>
      </c>
      <c r="J28" s="13">
        <v>17.12</v>
      </c>
      <c r="K28" s="16">
        <v>10</v>
      </c>
      <c r="L28" s="13">
        <v>3</v>
      </c>
      <c r="M28" s="2"/>
    </row>
    <row r="29" spans="1:13" x14ac:dyDescent="0.25">
      <c r="A29" s="344"/>
      <c r="B29" s="22" t="s">
        <v>260</v>
      </c>
      <c r="C29" s="16">
        <v>3</v>
      </c>
      <c r="D29" s="13">
        <v>100</v>
      </c>
      <c r="E29" s="98" t="s">
        <v>71</v>
      </c>
      <c r="F29" s="143" t="s">
        <v>71</v>
      </c>
      <c r="G29" s="16" t="s">
        <v>71</v>
      </c>
      <c r="H29" s="13" t="s">
        <v>71</v>
      </c>
      <c r="I29" s="16" t="s">
        <v>71</v>
      </c>
      <c r="J29" s="13" t="s">
        <v>71</v>
      </c>
      <c r="K29" s="16" t="s">
        <v>71</v>
      </c>
      <c r="L29" s="13" t="s">
        <v>71</v>
      </c>
      <c r="M29" s="2"/>
    </row>
    <row r="30" spans="1:13" x14ac:dyDescent="0.25">
      <c r="A30" s="345"/>
      <c r="B30" s="22" t="s">
        <v>196</v>
      </c>
      <c r="C30" s="16">
        <v>30</v>
      </c>
      <c r="D30" s="13">
        <v>100</v>
      </c>
      <c r="E30" s="98" t="s">
        <v>71</v>
      </c>
      <c r="F30" s="143" t="s">
        <v>71</v>
      </c>
      <c r="G30" s="16" t="s">
        <v>71</v>
      </c>
      <c r="H30" s="13" t="s">
        <v>71</v>
      </c>
      <c r="I30" s="16">
        <v>5</v>
      </c>
      <c r="J30" s="13">
        <v>16.670000000000002</v>
      </c>
      <c r="K30" s="16" t="s">
        <v>71</v>
      </c>
      <c r="L30" s="13" t="s">
        <v>71</v>
      </c>
      <c r="M30" s="2"/>
    </row>
    <row r="31" spans="1:13" x14ac:dyDescent="0.25">
      <c r="A31" s="343" t="s">
        <v>69</v>
      </c>
      <c r="B31" s="22" t="s">
        <v>70</v>
      </c>
      <c r="C31" s="16">
        <v>4571</v>
      </c>
      <c r="D31" s="13">
        <v>100</v>
      </c>
      <c r="E31" s="16">
        <v>3183</v>
      </c>
      <c r="F31" s="13">
        <v>69.63</v>
      </c>
      <c r="G31" s="16">
        <v>673</v>
      </c>
      <c r="H31" s="13">
        <v>14.72</v>
      </c>
      <c r="I31" s="16">
        <v>607</v>
      </c>
      <c r="J31" s="13">
        <v>13.28</v>
      </c>
      <c r="K31" s="16">
        <v>108</v>
      </c>
      <c r="L31" s="13">
        <v>2.36</v>
      </c>
      <c r="M31" s="2"/>
    </row>
    <row r="32" spans="1:13" x14ac:dyDescent="0.25">
      <c r="A32" s="345"/>
      <c r="B32" s="22" t="s">
        <v>72</v>
      </c>
      <c r="C32" s="16">
        <v>8272</v>
      </c>
      <c r="D32" s="13">
        <v>100</v>
      </c>
      <c r="E32" s="16">
        <v>5407</v>
      </c>
      <c r="F32" s="13">
        <v>65.37</v>
      </c>
      <c r="G32" s="16">
        <v>1247</v>
      </c>
      <c r="H32" s="13">
        <v>15.07</v>
      </c>
      <c r="I32" s="16">
        <v>1325</v>
      </c>
      <c r="J32" s="13">
        <v>16.02</v>
      </c>
      <c r="K32" s="16">
        <v>293</v>
      </c>
      <c r="L32" s="13">
        <v>3.54</v>
      </c>
      <c r="M32" s="2"/>
    </row>
    <row r="33" spans="1:13" x14ac:dyDescent="0.25">
      <c r="A33" s="343" t="s">
        <v>266</v>
      </c>
      <c r="B33" s="14" t="s">
        <v>261</v>
      </c>
      <c r="C33" s="98">
        <v>5720</v>
      </c>
      <c r="D33" s="143">
        <v>100</v>
      </c>
      <c r="E33" s="98">
        <v>3740</v>
      </c>
      <c r="F33" s="143">
        <v>65.384615384615387</v>
      </c>
      <c r="G33" s="98">
        <v>857</v>
      </c>
      <c r="H33" s="143">
        <v>14.982517482517482</v>
      </c>
      <c r="I33" s="98">
        <v>925</v>
      </c>
      <c r="J33" s="143">
        <v>16.171328671328673</v>
      </c>
      <c r="K33" s="98">
        <v>198</v>
      </c>
      <c r="L33" s="143">
        <v>3.4615384615384617</v>
      </c>
      <c r="M33" s="2"/>
    </row>
    <row r="34" spans="1:13" x14ac:dyDescent="0.25">
      <c r="A34" s="344"/>
      <c r="B34" s="22" t="s">
        <v>76</v>
      </c>
      <c r="C34" s="16">
        <v>4212</v>
      </c>
      <c r="D34" s="13">
        <v>100</v>
      </c>
      <c r="E34" s="16">
        <v>3084</v>
      </c>
      <c r="F34" s="13">
        <v>73.22</v>
      </c>
      <c r="G34" s="16">
        <v>512</v>
      </c>
      <c r="H34" s="13">
        <v>12.16</v>
      </c>
      <c r="I34" s="16">
        <v>499</v>
      </c>
      <c r="J34" s="13">
        <v>11.85</v>
      </c>
      <c r="K34" s="16">
        <v>117</v>
      </c>
      <c r="L34" s="13">
        <v>2.78</v>
      </c>
      <c r="M34" s="2"/>
    </row>
    <row r="35" spans="1:13" x14ac:dyDescent="0.25">
      <c r="A35" s="344"/>
      <c r="B35" s="22" t="s">
        <v>77</v>
      </c>
      <c r="C35" s="16">
        <v>1849</v>
      </c>
      <c r="D35" s="13">
        <v>100</v>
      </c>
      <c r="E35" s="16">
        <v>1208</v>
      </c>
      <c r="F35" s="13">
        <v>65.33</v>
      </c>
      <c r="G35" s="16">
        <v>304</v>
      </c>
      <c r="H35" s="13">
        <v>16.440000000000001</v>
      </c>
      <c r="I35" s="16">
        <v>285</v>
      </c>
      <c r="J35" s="13">
        <v>15.41</v>
      </c>
      <c r="K35" s="16">
        <v>52</v>
      </c>
      <c r="L35" s="13">
        <v>2.81</v>
      </c>
      <c r="M35" s="2"/>
    </row>
    <row r="36" spans="1:13" x14ac:dyDescent="0.25">
      <c r="A36" s="345"/>
      <c r="B36" s="22" t="s">
        <v>78</v>
      </c>
      <c r="C36" s="16">
        <v>1062</v>
      </c>
      <c r="D36" s="13">
        <v>100</v>
      </c>
      <c r="E36" s="16">
        <v>558</v>
      </c>
      <c r="F36" s="13">
        <v>52.54</v>
      </c>
      <c r="G36" s="16">
        <v>247</v>
      </c>
      <c r="H36" s="13">
        <v>23.26</v>
      </c>
      <c r="I36" s="16">
        <v>223</v>
      </c>
      <c r="J36" s="13">
        <v>21</v>
      </c>
      <c r="K36" s="16">
        <v>34</v>
      </c>
      <c r="L36" s="13">
        <v>3.2</v>
      </c>
      <c r="M36" s="2"/>
    </row>
    <row r="37" spans="1:13" x14ac:dyDescent="0.25">
      <c r="A37" s="343" t="s">
        <v>79</v>
      </c>
      <c r="B37" s="22" t="s">
        <v>81</v>
      </c>
      <c r="C37" s="16">
        <v>1607</v>
      </c>
      <c r="D37" s="13">
        <v>100</v>
      </c>
      <c r="E37" s="16">
        <v>1152</v>
      </c>
      <c r="F37" s="13">
        <v>71.69</v>
      </c>
      <c r="G37" s="16">
        <v>246</v>
      </c>
      <c r="H37" s="13">
        <v>15.31</v>
      </c>
      <c r="I37" s="16">
        <v>181</v>
      </c>
      <c r="J37" s="13">
        <v>11.26</v>
      </c>
      <c r="K37" s="16">
        <v>28</v>
      </c>
      <c r="L37" s="13">
        <v>1.74</v>
      </c>
      <c r="M37" s="2"/>
    </row>
    <row r="38" spans="1:13" x14ac:dyDescent="0.25">
      <c r="A38" s="344"/>
      <c r="B38" s="22" t="s">
        <v>82</v>
      </c>
      <c r="C38" s="16">
        <v>916</v>
      </c>
      <c r="D38" s="13">
        <v>100</v>
      </c>
      <c r="E38" s="16">
        <v>756</v>
      </c>
      <c r="F38" s="13">
        <v>82.53</v>
      </c>
      <c r="G38" s="16">
        <v>110</v>
      </c>
      <c r="H38" s="13">
        <v>12.01</v>
      </c>
      <c r="I38" s="16">
        <v>47</v>
      </c>
      <c r="J38" s="13">
        <v>5.13</v>
      </c>
      <c r="K38" s="16">
        <v>3</v>
      </c>
      <c r="L38" s="13">
        <v>0.33</v>
      </c>
      <c r="M38" s="2"/>
    </row>
    <row r="39" spans="1:13" x14ac:dyDescent="0.25">
      <c r="A39" s="345"/>
      <c r="B39" s="22" t="s">
        <v>80</v>
      </c>
      <c r="C39" s="16">
        <v>10320</v>
      </c>
      <c r="D39" s="13">
        <v>100</v>
      </c>
      <c r="E39" s="16">
        <v>6682</v>
      </c>
      <c r="F39" s="13">
        <v>64.75</v>
      </c>
      <c r="G39" s="16">
        <v>1564</v>
      </c>
      <c r="H39" s="13">
        <v>15.16</v>
      </c>
      <c r="I39" s="16">
        <v>1704</v>
      </c>
      <c r="J39" s="13">
        <v>16.510000000000002</v>
      </c>
      <c r="K39" s="16">
        <v>370</v>
      </c>
      <c r="L39" s="13">
        <v>3.59</v>
      </c>
      <c r="M39" s="2"/>
    </row>
    <row r="40" spans="1:13" x14ac:dyDescent="0.25">
      <c r="A40" s="343" t="s">
        <v>88</v>
      </c>
      <c r="B40" s="22" t="s">
        <v>89</v>
      </c>
      <c r="C40" s="16">
        <v>9056</v>
      </c>
      <c r="D40" s="13">
        <v>100</v>
      </c>
      <c r="E40" s="16">
        <v>6191</v>
      </c>
      <c r="F40" s="13">
        <v>68.36</v>
      </c>
      <c r="G40" s="16">
        <v>1310</v>
      </c>
      <c r="H40" s="13">
        <v>14.47</v>
      </c>
      <c r="I40" s="16">
        <v>1288</v>
      </c>
      <c r="J40" s="13">
        <v>14.22</v>
      </c>
      <c r="K40" s="16">
        <v>267</v>
      </c>
      <c r="L40" s="13">
        <v>2.95</v>
      </c>
      <c r="M40" s="2"/>
    </row>
    <row r="41" spans="1:13" x14ac:dyDescent="0.25">
      <c r="A41" s="344"/>
      <c r="B41" s="22" t="s">
        <v>91</v>
      </c>
      <c r="C41" s="16">
        <v>1421</v>
      </c>
      <c r="D41" s="13">
        <v>100</v>
      </c>
      <c r="E41" s="16">
        <v>872</v>
      </c>
      <c r="F41" s="13">
        <v>61.37</v>
      </c>
      <c r="G41" s="16">
        <v>233</v>
      </c>
      <c r="H41" s="13">
        <v>16.399999999999999</v>
      </c>
      <c r="I41" s="16">
        <v>276</v>
      </c>
      <c r="J41" s="13">
        <v>19.420000000000002</v>
      </c>
      <c r="K41" s="16">
        <v>40</v>
      </c>
      <c r="L41" s="13">
        <v>2.81</v>
      </c>
      <c r="M41" s="2"/>
    </row>
    <row r="42" spans="1:13" x14ac:dyDescent="0.25">
      <c r="A42" s="345"/>
      <c r="B42" s="22" t="s">
        <v>196</v>
      </c>
      <c r="C42" s="16">
        <v>2366</v>
      </c>
      <c r="D42" s="13">
        <v>100</v>
      </c>
      <c r="E42" s="16">
        <v>1527</v>
      </c>
      <c r="F42" s="13">
        <v>64.540000000000006</v>
      </c>
      <c r="G42" s="16">
        <v>377</v>
      </c>
      <c r="H42" s="13">
        <v>15.93</v>
      </c>
      <c r="I42" s="16">
        <v>368</v>
      </c>
      <c r="J42" s="13">
        <v>15.55</v>
      </c>
      <c r="K42" s="16">
        <v>94</v>
      </c>
      <c r="L42" s="13">
        <v>3.97</v>
      </c>
      <c r="M42" s="2"/>
    </row>
    <row r="43" spans="1:13" x14ac:dyDescent="0.25">
      <c r="A43" s="343" t="s">
        <v>262</v>
      </c>
      <c r="B43" s="22" t="s">
        <v>86</v>
      </c>
      <c r="C43" s="16">
        <v>740</v>
      </c>
      <c r="D43" s="13">
        <v>100</v>
      </c>
      <c r="E43" s="16">
        <v>524</v>
      </c>
      <c r="F43" s="13">
        <v>70.81</v>
      </c>
      <c r="G43" s="16">
        <v>114</v>
      </c>
      <c r="H43" s="13">
        <v>15.41</v>
      </c>
      <c r="I43" s="16">
        <v>88</v>
      </c>
      <c r="J43" s="13">
        <v>11.89</v>
      </c>
      <c r="K43" s="16">
        <v>14</v>
      </c>
      <c r="L43" s="13">
        <v>1.89</v>
      </c>
      <c r="M43" s="2"/>
    </row>
    <row r="44" spans="1:13" x14ac:dyDescent="0.25">
      <c r="A44" s="344"/>
      <c r="B44" s="22" t="s">
        <v>85</v>
      </c>
      <c r="C44" s="16">
        <v>3745</v>
      </c>
      <c r="D44" s="13">
        <v>100</v>
      </c>
      <c r="E44" s="16">
        <v>2305</v>
      </c>
      <c r="F44" s="13">
        <v>61.55</v>
      </c>
      <c r="G44" s="16">
        <v>632</v>
      </c>
      <c r="H44" s="13">
        <v>16.88</v>
      </c>
      <c r="I44" s="16">
        <v>660</v>
      </c>
      <c r="J44" s="13">
        <v>17.62</v>
      </c>
      <c r="K44" s="16">
        <v>148</v>
      </c>
      <c r="L44" s="13">
        <v>3.95</v>
      </c>
      <c r="M44" s="2"/>
    </row>
    <row r="45" spans="1:13" x14ac:dyDescent="0.25">
      <c r="A45" s="344"/>
      <c r="B45" s="22" t="s">
        <v>84</v>
      </c>
      <c r="C45" s="16">
        <v>7413</v>
      </c>
      <c r="D45" s="13">
        <v>100</v>
      </c>
      <c r="E45" s="16">
        <v>5066</v>
      </c>
      <c r="F45" s="13">
        <v>68.34</v>
      </c>
      <c r="G45" s="16">
        <v>1031</v>
      </c>
      <c r="H45" s="13">
        <v>13.91</v>
      </c>
      <c r="I45" s="16">
        <v>1093</v>
      </c>
      <c r="J45" s="13">
        <v>14.74</v>
      </c>
      <c r="K45" s="16">
        <v>223</v>
      </c>
      <c r="L45" s="13">
        <v>3.01</v>
      </c>
      <c r="M45" s="2"/>
    </row>
    <row r="46" spans="1:13" x14ac:dyDescent="0.25">
      <c r="A46" s="345"/>
      <c r="B46" s="22" t="s">
        <v>87</v>
      </c>
      <c r="C46" s="16">
        <v>945</v>
      </c>
      <c r="D46" s="13">
        <v>100</v>
      </c>
      <c r="E46" s="16">
        <v>695</v>
      </c>
      <c r="F46" s="13">
        <v>73.540000000000006</v>
      </c>
      <c r="G46" s="16">
        <v>143</v>
      </c>
      <c r="H46" s="13">
        <v>15.13</v>
      </c>
      <c r="I46" s="16">
        <v>91</v>
      </c>
      <c r="J46" s="13">
        <v>9.6300000000000008</v>
      </c>
      <c r="K46" s="16">
        <v>16</v>
      </c>
      <c r="L46" s="13">
        <v>1.69</v>
      </c>
      <c r="M46" s="2"/>
    </row>
    <row r="47" spans="1:13" x14ac:dyDescent="0.25">
      <c r="A47" t="s">
        <v>287</v>
      </c>
      <c r="B47" s="2"/>
      <c r="C47" s="25"/>
      <c r="D47" s="59"/>
      <c r="E47" s="25"/>
      <c r="F47" s="59"/>
      <c r="G47" s="25"/>
      <c r="H47" s="59"/>
      <c r="I47" s="25"/>
      <c r="J47" s="59"/>
      <c r="K47" s="25"/>
      <c r="L47" s="59"/>
      <c r="M47" s="2"/>
    </row>
    <row r="48" spans="1:13" x14ac:dyDescent="0.25">
      <c r="A48" t="s">
        <v>288</v>
      </c>
      <c r="B48" s="2"/>
      <c r="C48" s="25"/>
      <c r="D48" s="59"/>
      <c r="E48" s="25"/>
      <c r="F48" s="59"/>
      <c r="G48" s="25"/>
      <c r="H48" s="59"/>
      <c r="I48" s="25"/>
      <c r="J48" s="59"/>
      <c r="K48" s="25"/>
      <c r="L48" s="59"/>
      <c r="M48" s="2"/>
    </row>
    <row r="49" spans="1:13" x14ac:dyDescent="0.25">
      <c r="A49" s="35" t="s">
        <v>235</v>
      </c>
      <c r="B49" s="2"/>
      <c r="C49" s="25"/>
      <c r="D49" s="59"/>
      <c r="E49" s="25"/>
      <c r="F49" s="59"/>
      <c r="G49" s="25"/>
      <c r="H49" s="59"/>
      <c r="I49" s="25"/>
      <c r="J49" s="59"/>
      <c r="K49" s="25"/>
      <c r="L49" s="59"/>
      <c r="M49" s="2"/>
    </row>
    <row r="50" spans="1:13" x14ac:dyDescent="0.25">
      <c r="B50" s="2"/>
      <c r="C50" s="25"/>
      <c r="D50" s="59"/>
      <c r="E50" s="25"/>
      <c r="F50" s="59"/>
      <c r="G50" s="25"/>
      <c r="H50" s="59"/>
      <c r="I50" s="25"/>
      <c r="J50" s="59"/>
      <c r="K50" s="25"/>
      <c r="L50" s="59"/>
      <c r="M50" s="2"/>
    </row>
    <row r="51" spans="1:13" x14ac:dyDescent="0.25">
      <c r="A51" s="122" t="s">
        <v>171</v>
      </c>
      <c r="B51" s="2"/>
      <c r="C51" s="25"/>
      <c r="D51" s="59"/>
      <c r="E51" s="25"/>
      <c r="F51" s="59"/>
      <c r="G51" s="25"/>
      <c r="H51" s="59"/>
      <c r="I51" s="25"/>
      <c r="J51" s="59"/>
      <c r="K51" s="25"/>
      <c r="L51" s="59"/>
      <c r="M51" s="2"/>
    </row>
    <row r="52" spans="1:13" x14ac:dyDescent="0.25">
      <c r="A52" s="2" t="s">
        <v>172</v>
      </c>
      <c r="B52" s="2"/>
      <c r="C52" s="25"/>
      <c r="D52" s="59"/>
      <c r="E52" s="25"/>
      <c r="F52" s="59"/>
      <c r="G52" s="25"/>
      <c r="H52" s="59"/>
      <c r="I52" s="25"/>
      <c r="J52" s="59"/>
      <c r="K52" s="25"/>
      <c r="L52" s="59"/>
      <c r="M52" s="2"/>
    </row>
    <row r="53" spans="1:13" x14ac:dyDescent="0.25">
      <c r="A53" s="2" t="s">
        <v>173</v>
      </c>
      <c r="B53" s="2"/>
      <c r="C53" s="25"/>
      <c r="D53" s="59"/>
      <c r="E53" s="25"/>
      <c r="F53" s="59"/>
      <c r="G53" s="25"/>
      <c r="H53" s="59"/>
      <c r="I53" s="25"/>
      <c r="J53" s="59"/>
      <c r="K53" s="25"/>
      <c r="L53" s="59"/>
      <c r="M53" s="2"/>
    </row>
    <row r="54" spans="1:13" x14ac:dyDescent="0.25">
      <c r="A54" s="2" t="s">
        <v>174</v>
      </c>
      <c r="B54" s="2"/>
      <c r="C54" s="25"/>
      <c r="D54" s="59"/>
      <c r="E54" s="25"/>
      <c r="F54" s="59"/>
      <c r="G54" s="25"/>
      <c r="H54" s="59"/>
      <c r="I54" s="25"/>
      <c r="J54" s="59"/>
      <c r="K54" s="25"/>
      <c r="L54" s="59"/>
      <c r="M54" s="2"/>
    </row>
    <row r="55" spans="1:13" x14ac:dyDescent="0.25">
      <c r="A55" s="2" t="s">
        <v>175</v>
      </c>
      <c r="B55" s="2"/>
      <c r="C55" s="25"/>
      <c r="D55" s="59"/>
      <c r="E55" s="25"/>
      <c r="F55" s="59"/>
      <c r="G55" s="25"/>
      <c r="H55" s="59"/>
      <c r="I55" s="25"/>
      <c r="J55" s="59"/>
      <c r="K55" s="25"/>
      <c r="L55" s="59"/>
      <c r="M55" s="2"/>
    </row>
    <row r="56" spans="1:13" x14ac:dyDescent="0.25">
      <c r="A56" s="2" t="s">
        <v>176</v>
      </c>
      <c r="B56" s="2"/>
      <c r="C56" s="25"/>
      <c r="D56" s="59"/>
      <c r="E56" s="25"/>
      <c r="F56" s="59"/>
      <c r="G56" s="25"/>
      <c r="H56" s="59"/>
      <c r="I56" s="25"/>
      <c r="J56" s="59"/>
      <c r="K56" s="25"/>
      <c r="L56" s="59"/>
      <c r="M56" s="2"/>
    </row>
    <row r="57" spans="1:13" x14ac:dyDescent="0.25">
      <c r="A57" s="2" t="s">
        <v>177</v>
      </c>
      <c r="B57" s="2"/>
      <c r="C57" s="25"/>
      <c r="D57" s="59"/>
      <c r="E57" s="25"/>
      <c r="F57" s="59"/>
      <c r="G57" s="25"/>
      <c r="H57" s="59"/>
      <c r="I57" s="25"/>
      <c r="J57" s="59"/>
      <c r="K57" s="25"/>
      <c r="L57" s="59"/>
      <c r="M57" s="2"/>
    </row>
    <row r="58" spans="1:13" x14ac:dyDescent="0.25">
      <c r="A58" s="2"/>
      <c r="B58" s="2"/>
      <c r="C58" s="25"/>
      <c r="D58" s="59"/>
      <c r="E58" s="25"/>
      <c r="F58" s="59"/>
      <c r="G58" s="25"/>
      <c r="H58" s="59"/>
      <c r="I58" s="25"/>
      <c r="J58" s="59"/>
      <c r="K58" s="25"/>
      <c r="L58" s="59"/>
      <c r="M58" s="2"/>
    </row>
    <row r="59" spans="1:13" x14ac:dyDescent="0.25">
      <c r="A59" s="2"/>
      <c r="B59" s="2"/>
      <c r="C59" s="25"/>
      <c r="D59" s="59"/>
      <c r="E59" s="25"/>
      <c r="F59" s="59"/>
      <c r="G59" s="25"/>
      <c r="H59" s="59"/>
      <c r="I59" s="25"/>
      <c r="J59" s="59"/>
      <c r="K59" s="25"/>
      <c r="L59" s="59"/>
      <c r="M59" s="2"/>
    </row>
    <row r="60" spans="1:13" x14ac:dyDescent="0.25">
      <c r="A60" s="2"/>
      <c r="B60" s="2"/>
      <c r="C60" s="25"/>
      <c r="D60" s="59"/>
      <c r="E60" s="25"/>
      <c r="F60" s="59"/>
      <c r="G60" s="25"/>
    </row>
    <row r="61" spans="1:13" x14ac:dyDescent="0.25">
      <c r="A61" s="2"/>
      <c r="B61" s="2"/>
      <c r="C61" s="25"/>
      <c r="D61" s="59"/>
      <c r="E61" s="25"/>
      <c r="F61" s="59"/>
      <c r="G61" s="25"/>
    </row>
  </sheetData>
  <mergeCells count="15">
    <mergeCell ref="A3:B5"/>
    <mergeCell ref="E3:L3"/>
    <mergeCell ref="C3:D4"/>
    <mergeCell ref="E4:F4"/>
    <mergeCell ref="G4:H4"/>
    <mergeCell ref="I4:J4"/>
    <mergeCell ref="K4:L4"/>
    <mergeCell ref="A37:A39"/>
    <mergeCell ref="A40:A42"/>
    <mergeCell ref="A43:A46"/>
    <mergeCell ref="A6:B6"/>
    <mergeCell ref="A31:A32"/>
    <mergeCell ref="A10:A30"/>
    <mergeCell ref="A7:A9"/>
    <mergeCell ref="A33:A3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46874-1F52-4678-96B8-FD49BD39D166}">
  <dimension ref="A1:N40"/>
  <sheetViews>
    <sheetView workbookViewId="0"/>
  </sheetViews>
  <sheetFormatPr baseColWidth="10" defaultColWidth="10.7109375" defaultRowHeight="15" x14ac:dyDescent="0.25"/>
  <cols>
    <col min="1" max="1" width="19" style="2" customWidth="1"/>
    <col min="2" max="2" width="28.7109375" style="2" customWidth="1"/>
    <col min="3" max="3" width="11.28515625" style="25" customWidth="1"/>
    <col min="4" max="4" width="11.28515625" style="59" customWidth="1"/>
    <col min="5" max="5" width="11.28515625" style="25" customWidth="1"/>
    <col min="6" max="6" width="11.28515625" style="59" customWidth="1"/>
    <col min="7" max="7" width="11.28515625" style="25" customWidth="1"/>
    <col min="8" max="8" width="11.28515625" style="59" customWidth="1"/>
    <col min="9" max="9" width="11.28515625" style="25" customWidth="1"/>
    <col min="10" max="10" width="11.28515625" style="59" customWidth="1"/>
    <col min="11" max="11" width="11.28515625" style="25" customWidth="1"/>
    <col min="12" max="12" width="11.28515625" style="59" customWidth="1"/>
    <col min="13" max="16384" width="10.7109375" style="2"/>
  </cols>
  <sheetData>
    <row r="1" spans="1:14" ht="15.75" x14ac:dyDescent="0.25">
      <c r="A1" s="7" t="s">
        <v>24</v>
      </c>
      <c r="B1" s="115" t="s">
        <v>293</v>
      </c>
      <c r="C1" s="148"/>
      <c r="D1" s="151"/>
      <c r="E1" s="154"/>
      <c r="F1" s="155"/>
      <c r="G1" s="154"/>
      <c r="H1" s="155"/>
      <c r="I1" s="154"/>
      <c r="J1" s="155"/>
      <c r="K1" s="154"/>
      <c r="L1" s="155"/>
      <c r="M1" s="121"/>
      <c r="N1" s="121"/>
    </row>
    <row r="2" spans="1:14" x14ac:dyDescent="0.25">
      <c r="A2" s="122"/>
    </row>
    <row r="3" spans="1:14" x14ac:dyDescent="0.25">
      <c r="A3" s="239"/>
      <c r="B3" s="239"/>
      <c r="C3" s="239" t="s">
        <v>68</v>
      </c>
      <c r="D3" s="239"/>
      <c r="E3" s="239" t="s">
        <v>267</v>
      </c>
      <c r="F3" s="239"/>
      <c r="G3" s="239"/>
      <c r="H3" s="239"/>
      <c r="I3" s="239"/>
      <c r="J3" s="239"/>
      <c r="K3" s="239"/>
      <c r="L3" s="239"/>
    </row>
    <row r="4" spans="1:14" ht="54.75" customHeight="1" x14ac:dyDescent="0.25">
      <c r="A4" s="239"/>
      <c r="B4" s="239"/>
      <c r="C4" s="239"/>
      <c r="D4" s="239"/>
      <c r="E4" s="323" t="s">
        <v>165</v>
      </c>
      <c r="F4" s="323"/>
      <c r="G4" s="323" t="s">
        <v>166</v>
      </c>
      <c r="H4" s="323"/>
      <c r="I4" s="323" t="s">
        <v>167</v>
      </c>
      <c r="J4" s="323"/>
      <c r="K4" s="323" t="s">
        <v>168</v>
      </c>
      <c r="L4" s="323"/>
    </row>
    <row r="5" spans="1:14" x14ac:dyDescent="0.25">
      <c r="A5" s="239"/>
      <c r="B5" s="239"/>
      <c r="C5" s="132" t="s">
        <v>66</v>
      </c>
      <c r="D5" s="147" t="s">
        <v>67</v>
      </c>
      <c r="E5" s="132" t="s">
        <v>66</v>
      </c>
      <c r="F5" s="147" t="s">
        <v>67</v>
      </c>
      <c r="G5" s="132" t="s">
        <v>66</v>
      </c>
      <c r="H5" s="147" t="s">
        <v>67</v>
      </c>
      <c r="I5" s="132" t="s">
        <v>66</v>
      </c>
      <c r="J5" s="147" t="s">
        <v>67</v>
      </c>
      <c r="K5" s="132" t="s">
        <v>66</v>
      </c>
      <c r="L5" s="147" t="s">
        <v>67</v>
      </c>
    </row>
    <row r="6" spans="1:14" x14ac:dyDescent="0.25">
      <c r="A6" s="323" t="s">
        <v>93</v>
      </c>
      <c r="B6" s="22" t="s">
        <v>68</v>
      </c>
      <c r="C6" s="15">
        <v>12843</v>
      </c>
      <c r="D6" s="23">
        <v>100</v>
      </c>
      <c r="E6" s="15">
        <v>8590</v>
      </c>
      <c r="F6" s="23">
        <v>66.88</v>
      </c>
      <c r="G6" s="15">
        <v>1920</v>
      </c>
      <c r="H6" s="23">
        <v>14.95</v>
      </c>
      <c r="I6" s="15">
        <v>1932</v>
      </c>
      <c r="J6" s="23">
        <v>15.04</v>
      </c>
      <c r="K6" s="15">
        <v>401</v>
      </c>
      <c r="L6" s="23">
        <v>3.12</v>
      </c>
    </row>
    <row r="7" spans="1:14" x14ac:dyDescent="0.25">
      <c r="A7" s="323"/>
      <c r="B7" s="22" t="s">
        <v>243</v>
      </c>
      <c r="C7" s="15">
        <v>2608</v>
      </c>
      <c r="D7" s="23">
        <v>100</v>
      </c>
      <c r="E7" s="15">
        <v>1691</v>
      </c>
      <c r="F7" s="23">
        <v>64.84</v>
      </c>
      <c r="G7" s="15">
        <v>381</v>
      </c>
      <c r="H7" s="23">
        <v>14.61</v>
      </c>
      <c r="I7" s="15">
        <v>439</v>
      </c>
      <c r="J7" s="23">
        <v>16.829999999999998</v>
      </c>
      <c r="K7" s="15">
        <v>97</v>
      </c>
      <c r="L7" s="23">
        <v>3.72</v>
      </c>
    </row>
    <row r="8" spans="1:14" x14ac:dyDescent="0.25">
      <c r="A8" s="323"/>
      <c r="B8" s="22" t="s">
        <v>244</v>
      </c>
      <c r="C8" s="15">
        <v>2803</v>
      </c>
      <c r="D8" s="23">
        <v>100</v>
      </c>
      <c r="E8" s="15">
        <v>1677</v>
      </c>
      <c r="F8" s="23">
        <v>59.83</v>
      </c>
      <c r="G8" s="15">
        <v>440</v>
      </c>
      <c r="H8" s="23">
        <v>15.7</v>
      </c>
      <c r="I8" s="15">
        <v>533</v>
      </c>
      <c r="J8" s="23">
        <v>19.02</v>
      </c>
      <c r="K8" s="15">
        <v>153</v>
      </c>
      <c r="L8" s="23">
        <v>5.46</v>
      </c>
    </row>
    <row r="9" spans="1:14" ht="30" x14ac:dyDescent="0.25">
      <c r="A9" s="323"/>
      <c r="B9" s="22" t="s">
        <v>245</v>
      </c>
      <c r="C9" s="15">
        <v>7432</v>
      </c>
      <c r="D9" s="23">
        <v>100</v>
      </c>
      <c r="E9" s="15">
        <v>5222</v>
      </c>
      <c r="F9" s="23">
        <v>70.260000000000005</v>
      </c>
      <c r="G9" s="15">
        <v>1099</v>
      </c>
      <c r="H9" s="23">
        <v>14.79</v>
      </c>
      <c r="I9" s="15">
        <v>960</v>
      </c>
      <c r="J9" s="23">
        <v>12.92</v>
      </c>
      <c r="K9" s="15">
        <v>151</v>
      </c>
      <c r="L9" s="23">
        <v>2.0299999999999998</v>
      </c>
    </row>
    <row r="10" spans="1:14" x14ac:dyDescent="0.25">
      <c r="A10" s="323" t="s">
        <v>121</v>
      </c>
      <c r="B10" s="22" t="s">
        <v>68</v>
      </c>
      <c r="C10" s="15">
        <v>6603</v>
      </c>
      <c r="D10" s="23">
        <v>100</v>
      </c>
      <c r="E10" s="15">
        <v>1425</v>
      </c>
      <c r="F10" s="23">
        <v>21.58</v>
      </c>
      <c r="G10" s="15">
        <v>3466</v>
      </c>
      <c r="H10" s="23">
        <v>52.49</v>
      </c>
      <c r="I10" s="15">
        <v>1370</v>
      </c>
      <c r="J10" s="23">
        <v>20.75</v>
      </c>
      <c r="K10" s="15">
        <v>342</v>
      </c>
      <c r="L10" s="23">
        <v>5.18</v>
      </c>
    </row>
    <row r="11" spans="1:14" x14ac:dyDescent="0.25">
      <c r="A11" s="323"/>
      <c r="B11" s="22" t="s">
        <v>243</v>
      </c>
      <c r="C11" s="15">
        <v>1212</v>
      </c>
      <c r="D11" s="23">
        <v>100</v>
      </c>
      <c r="E11" s="15">
        <v>186</v>
      </c>
      <c r="F11" s="23">
        <v>15.35</v>
      </c>
      <c r="G11" s="15">
        <v>730</v>
      </c>
      <c r="H11" s="23">
        <v>60.23</v>
      </c>
      <c r="I11" s="15">
        <v>250</v>
      </c>
      <c r="J11" s="23">
        <v>20.63</v>
      </c>
      <c r="K11" s="15">
        <v>46</v>
      </c>
      <c r="L11" s="23">
        <v>3.8</v>
      </c>
    </row>
    <row r="12" spans="1:14" x14ac:dyDescent="0.25">
      <c r="A12" s="323"/>
      <c r="B12" s="22" t="s">
        <v>244</v>
      </c>
      <c r="C12" s="15">
        <v>1405</v>
      </c>
      <c r="D12" s="23">
        <v>100</v>
      </c>
      <c r="E12" s="15">
        <v>140</v>
      </c>
      <c r="F12" s="23">
        <v>9.9600000000000009</v>
      </c>
      <c r="G12" s="15">
        <v>712</v>
      </c>
      <c r="H12" s="23">
        <v>50.68</v>
      </c>
      <c r="I12" s="15">
        <v>419</v>
      </c>
      <c r="J12" s="23">
        <v>29.82</v>
      </c>
      <c r="K12" s="15">
        <v>134</v>
      </c>
      <c r="L12" s="23">
        <v>9.5399999999999991</v>
      </c>
    </row>
    <row r="13" spans="1:14" ht="30" x14ac:dyDescent="0.25">
      <c r="A13" s="323"/>
      <c r="B13" s="22" t="s">
        <v>245</v>
      </c>
      <c r="C13" s="15">
        <v>3986</v>
      </c>
      <c r="D13" s="23">
        <v>100</v>
      </c>
      <c r="E13" s="15">
        <v>1099</v>
      </c>
      <c r="F13" s="23">
        <v>27.57</v>
      </c>
      <c r="G13" s="15">
        <v>2024</v>
      </c>
      <c r="H13" s="23">
        <v>50.78</v>
      </c>
      <c r="I13" s="15">
        <v>701</v>
      </c>
      <c r="J13" s="23">
        <v>17.59</v>
      </c>
      <c r="K13" s="15">
        <v>162</v>
      </c>
      <c r="L13" s="23">
        <v>4.0599999999999996</v>
      </c>
    </row>
    <row r="14" spans="1:14" x14ac:dyDescent="0.25">
      <c r="A14" s="323" t="s">
        <v>130</v>
      </c>
      <c r="B14" s="22" t="s">
        <v>68</v>
      </c>
      <c r="C14" s="15">
        <v>6309</v>
      </c>
      <c r="D14" s="23">
        <v>100</v>
      </c>
      <c r="E14" s="15">
        <v>1853</v>
      </c>
      <c r="F14" s="23">
        <v>29.37</v>
      </c>
      <c r="G14" s="15">
        <v>2691</v>
      </c>
      <c r="H14" s="23">
        <v>42.65</v>
      </c>
      <c r="I14" s="15">
        <v>1259</v>
      </c>
      <c r="J14" s="23">
        <v>19.96</v>
      </c>
      <c r="K14" s="15">
        <v>506</v>
      </c>
      <c r="L14" s="23">
        <v>8.02</v>
      </c>
    </row>
    <row r="15" spans="1:14" x14ac:dyDescent="0.25">
      <c r="A15" s="323"/>
      <c r="B15" s="22" t="s">
        <v>243</v>
      </c>
      <c r="C15" s="15">
        <v>1119</v>
      </c>
      <c r="D15" s="23">
        <v>100</v>
      </c>
      <c r="E15" s="15">
        <v>235</v>
      </c>
      <c r="F15" s="23">
        <v>21</v>
      </c>
      <c r="G15" s="15">
        <v>603</v>
      </c>
      <c r="H15" s="23">
        <v>53.89</v>
      </c>
      <c r="I15" s="15">
        <v>228</v>
      </c>
      <c r="J15" s="23">
        <v>20.38</v>
      </c>
      <c r="K15" s="15">
        <v>53</v>
      </c>
      <c r="L15" s="23">
        <v>4.74</v>
      </c>
    </row>
    <row r="16" spans="1:14" x14ac:dyDescent="0.25">
      <c r="A16" s="323"/>
      <c r="B16" s="22" t="s">
        <v>244</v>
      </c>
      <c r="C16" s="15">
        <v>1493</v>
      </c>
      <c r="D16" s="23">
        <v>100</v>
      </c>
      <c r="E16" s="15">
        <v>231</v>
      </c>
      <c r="F16" s="23">
        <v>15.47</v>
      </c>
      <c r="G16" s="15">
        <v>589</v>
      </c>
      <c r="H16" s="23">
        <v>39.450000000000003</v>
      </c>
      <c r="I16" s="15">
        <v>422</v>
      </c>
      <c r="J16" s="23">
        <v>28.27</v>
      </c>
      <c r="K16" s="15">
        <v>251</v>
      </c>
      <c r="L16" s="23">
        <v>16.809999999999999</v>
      </c>
    </row>
    <row r="17" spans="1:12" ht="30" x14ac:dyDescent="0.25">
      <c r="A17" s="323"/>
      <c r="B17" s="22" t="s">
        <v>245</v>
      </c>
      <c r="C17" s="15">
        <v>3697</v>
      </c>
      <c r="D17" s="23">
        <v>100</v>
      </c>
      <c r="E17" s="15">
        <v>1387</v>
      </c>
      <c r="F17" s="23">
        <v>37.520000000000003</v>
      </c>
      <c r="G17" s="15">
        <v>1499</v>
      </c>
      <c r="H17" s="23">
        <v>40.549999999999997</v>
      </c>
      <c r="I17" s="15">
        <v>609</v>
      </c>
      <c r="J17" s="23">
        <v>16.47</v>
      </c>
      <c r="K17" s="15">
        <v>202</v>
      </c>
      <c r="L17" s="23">
        <v>5.46</v>
      </c>
    </row>
    <row r="18" spans="1:12" x14ac:dyDescent="0.25">
      <c r="A18" s="323" t="s">
        <v>123</v>
      </c>
      <c r="B18" s="22" t="s">
        <v>68</v>
      </c>
      <c r="C18" s="15">
        <v>2495</v>
      </c>
      <c r="D18" s="23">
        <v>100</v>
      </c>
      <c r="E18" s="15">
        <v>227</v>
      </c>
      <c r="F18" s="23">
        <v>9.1</v>
      </c>
      <c r="G18" s="15">
        <v>1367</v>
      </c>
      <c r="H18" s="23">
        <v>54.79</v>
      </c>
      <c r="I18" s="15">
        <v>817</v>
      </c>
      <c r="J18" s="23">
        <v>32.75</v>
      </c>
      <c r="K18" s="15">
        <v>84</v>
      </c>
      <c r="L18" s="23">
        <v>3.37</v>
      </c>
    </row>
    <row r="19" spans="1:12" x14ac:dyDescent="0.25">
      <c r="A19" s="323"/>
      <c r="B19" s="22" t="s">
        <v>243</v>
      </c>
      <c r="C19" s="15">
        <v>390</v>
      </c>
      <c r="D19" s="23">
        <v>100</v>
      </c>
      <c r="E19" s="15">
        <v>42</v>
      </c>
      <c r="F19" s="23">
        <v>10.77</v>
      </c>
      <c r="G19" s="15">
        <v>222</v>
      </c>
      <c r="H19" s="23">
        <v>56.92</v>
      </c>
      <c r="I19" s="15">
        <v>120</v>
      </c>
      <c r="J19" s="23">
        <v>30.77</v>
      </c>
      <c r="K19" s="15">
        <v>6</v>
      </c>
      <c r="L19" s="23">
        <v>1.54</v>
      </c>
    </row>
    <row r="20" spans="1:12" x14ac:dyDescent="0.25">
      <c r="A20" s="323"/>
      <c r="B20" s="22" t="s">
        <v>244</v>
      </c>
      <c r="C20" s="15">
        <v>791</v>
      </c>
      <c r="D20" s="23">
        <v>100</v>
      </c>
      <c r="E20" s="15">
        <v>35</v>
      </c>
      <c r="F20" s="23">
        <v>4.42</v>
      </c>
      <c r="G20" s="15">
        <v>407</v>
      </c>
      <c r="H20" s="23">
        <v>51.45</v>
      </c>
      <c r="I20" s="15">
        <v>309</v>
      </c>
      <c r="J20" s="23">
        <v>39.06</v>
      </c>
      <c r="K20" s="15">
        <v>40</v>
      </c>
      <c r="L20" s="23">
        <v>5.0599999999999996</v>
      </c>
    </row>
    <row r="21" spans="1:12" ht="30" x14ac:dyDescent="0.25">
      <c r="A21" s="323"/>
      <c r="B21" s="22" t="s">
        <v>245</v>
      </c>
      <c r="C21" s="15">
        <v>1314</v>
      </c>
      <c r="D21" s="23">
        <v>100</v>
      </c>
      <c r="E21" s="15">
        <v>150</v>
      </c>
      <c r="F21" s="23">
        <v>11.42</v>
      </c>
      <c r="G21" s="15">
        <v>738</v>
      </c>
      <c r="H21" s="23">
        <v>56.16</v>
      </c>
      <c r="I21" s="15">
        <v>388</v>
      </c>
      <c r="J21" s="23">
        <v>29.53</v>
      </c>
      <c r="K21" s="15">
        <v>38</v>
      </c>
      <c r="L21" s="23">
        <v>2.89</v>
      </c>
    </row>
    <row r="22" spans="1:12" x14ac:dyDescent="0.25">
      <c r="A22" s="323" t="s">
        <v>124</v>
      </c>
      <c r="B22" s="22" t="s">
        <v>68</v>
      </c>
      <c r="C22" s="15">
        <v>1887</v>
      </c>
      <c r="D22" s="23">
        <v>100</v>
      </c>
      <c r="E22" s="15">
        <v>232</v>
      </c>
      <c r="F22" s="23">
        <v>12.29</v>
      </c>
      <c r="G22" s="15">
        <v>247</v>
      </c>
      <c r="H22" s="23">
        <v>13.09</v>
      </c>
      <c r="I22" s="15">
        <v>1318</v>
      </c>
      <c r="J22" s="23">
        <v>69.849999999999994</v>
      </c>
      <c r="K22" s="15">
        <v>90</v>
      </c>
      <c r="L22" s="23">
        <v>4.7699999999999996</v>
      </c>
    </row>
    <row r="23" spans="1:12" x14ac:dyDescent="0.25">
      <c r="A23" s="323"/>
      <c r="B23" s="22" t="s">
        <v>243</v>
      </c>
      <c r="C23" s="15">
        <v>267</v>
      </c>
      <c r="D23" s="23">
        <v>100</v>
      </c>
      <c r="E23" s="15">
        <v>34</v>
      </c>
      <c r="F23" s="23">
        <v>12.73</v>
      </c>
      <c r="G23" s="15">
        <v>35</v>
      </c>
      <c r="H23" s="23">
        <v>13.11</v>
      </c>
      <c r="I23" s="15">
        <v>183</v>
      </c>
      <c r="J23" s="23">
        <v>68.540000000000006</v>
      </c>
      <c r="K23" s="15">
        <v>15</v>
      </c>
      <c r="L23" s="23">
        <v>5.62</v>
      </c>
    </row>
    <row r="24" spans="1:12" x14ac:dyDescent="0.25">
      <c r="A24" s="323"/>
      <c r="B24" s="22" t="s">
        <v>244</v>
      </c>
      <c r="C24" s="15">
        <v>680</v>
      </c>
      <c r="D24" s="23">
        <v>100</v>
      </c>
      <c r="E24" s="15">
        <v>45</v>
      </c>
      <c r="F24" s="23">
        <v>6.62</v>
      </c>
      <c r="G24" s="15">
        <v>83</v>
      </c>
      <c r="H24" s="23">
        <v>12.21</v>
      </c>
      <c r="I24" s="15">
        <v>494</v>
      </c>
      <c r="J24" s="23">
        <v>72.650000000000006</v>
      </c>
      <c r="K24" s="15">
        <v>58</v>
      </c>
      <c r="L24" s="23">
        <v>8.5299999999999994</v>
      </c>
    </row>
    <row r="25" spans="1:12" ht="30" x14ac:dyDescent="0.25">
      <c r="A25" s="323"/>
      <c r="B25" s="22" t="s">
        <v>245</v>
      </c>
      <c r="C25" s="15">
        <v>940</v>
      </c>
      <c r="D25" s="23">
        <v>100</v>
      </c>
      <c r="E25" s="15">
        <v>153</v>
      </c>
      <c r="F25" s="23">
        <v>16.28</v>
      </c>
      <c r="G25" s="15">
        <v>129</v>
      </c>
      <c r="H25" s="23">
        <v>13.72</v>
      </c>
      <c r="I25" s="15">
        <v>641</v>
      </c>
      <c r="J25" s="23">
        <v>68.19</v>
      </c>
      <c r="K25" s="15">
        <v>17</v>
      </c>
      <c r="L25" s="23">
        <v>1.81</v>
      </c>
    </row>
    <row r="26" spans="1:12" x14ac:dyDescent="0.25">
      <c r="A26" s="323" t="s">
        <v>125</v>
      </c>
      <c r="B26" s="22" t="s">
        <v>68</v>
      </c>
      <c r="C26" s="15">
        <v>1879</v>
      </c>
      <c r="D26" s="23">
        <v>100</v>
      </c>
      <c r="E26" s="15">
        <v>233</v>
      </c>
      <c r="F26" s="23">
        <v>12.4</v>
      </c>
      <c r="G26" s="15">
        <v>202</v>
      </c>
      <c r="H26" s="23">
        <v>10.75</v>
      </c>
      <c r="I26" s="15">
        <v>1122</v>
      </c>
      <c r="J26" s="23">
        <v>59.71</v>
      </c>
      <c r="K26" s="15">
        <v>322</v>
      </c>
      <c r="L26" s="23">
        <v>17.14</v>
      </c>
    </row>
    <row r="27" spans="1:12" x14ac:dyDescent="0.25">
      <c r="A27" s="323"/>
      <c r="B27" s="22" t="s">
        <v>243</v>
      </c>
      <c r="C27" s="15">
        <v>568</v>
      </c>
      <c r="D27" s="23">
        <v>100</v>
      </c>
      <c r="E27" s="15">
        <v>59</v>
      </c>
      <c r="F27" s="23">
        <v>10.39</v>
      </c>
      <c r="G27" s="15">
        <v>55</v>
      </c>
      <c r="H27" s="23">
        <v>9.68</v>
      </c>
      <c r="I27" s="15">
        <v>380</v>
      </c>
      <c r="J27" s="23">
        <v>66.900000000000006</v>
      </c>
      <c r="K27" s="15">
        <v>74</v>
      </c>
      <c r="L27" s="23">
        <v>13.03</v>
      </c>
    </row>
    <row r="28" spans="1:12" x14ac:dyDescent="0.25">
      <c r="A28" s="323"/>
      <c r="B28" s="22" t="s">
        <v>244</v>
      </c>
      <c r="C28" s="15">
        <v>604</v>
      </c>
      <c r="D28" s="23">
        <v>100</v>
      </c>
      <c r="E28" s="15">
        <v>40</v>
      </c>
      <c r="F28" s="23">
        <v>6.62</v>
      </c>
      <c r="G28" s="15">
        <v>51</v>
      </c>
      <c r="H28" s="23">
        <v>8.44</v>
      </c>
      <c r="I28" s="15">
        <v>348</v>
      </c>
      <c r="J28" s="23">
        <v>57.62</v>
      </c>
      <c r="K28" s="15">
        <v>165</v>
      </c>
      <c r="L28" s="23">
        <v>27.32</v>
      </c>
    </row>
    <row r="29" spans="1:12" ht="30" x14ac:dyDescent="0.25">
      <c r="A29" s="323"/>
      <c r="B29" s="22" t="s">
        <v>245</v>
      </c>
      <c r="C29" s="15">
        <v>707</v>
      </c>
      <c r="D29" s="23">
        <v>100</v>
      </c>
      <c r="E29" s="15">
        <v>134</v>
      </c>
      <c r="F29" s="23">
        <v>18.95</v>
      </c>
      <c r="G29" s="15">
        <v>96</v>
      </c>
      <c r="H29" s="23">
        <v>13.58</v>
      </c>
      <c r="I29" s="15">
        <v>394</v>
      </c>
      <c r="J29" s="23">
        <v>55.73</v>
      </c>
      <c r="K29" s="15">
        <v>83</v>
      </c>
      <c r="L29" s="23">
        <v>11.74</v>
      </c>
    </row>
    <row r="30" spans="1:12" x14ac:dyDescent="0.25">
      <c r="A30" t="s">
        <v>287</v>
      </c>
    </row>
    <row r="31" spans="1:12" x14ac:dyDescent="0.25">
      <c r="A31" t="s">
        <v>288</v>
      </c>
    </row>
    <row r="32" spans="1:12" x14ac:dyDescent="0.25">
      <c r="A32" s="35" t="s">
        <v>235</v>
      </c>
    </row>
    <row r="34" spans="1:1" x14ac:dyDescent="0.25">
      <c r="A34" s="122" t="s">
        <v>171</v>
      </c>
    </row>
    <row r="35" spans="1:1" x14ac:dyDescent="0.25">
      <c r="A35" s="2" t="s">
        <v>172</v>
      </c>
    </row>
    <row r="36" spans="1:1" x14ac:dyDescent="0.25">
      <c r="A36" s="2" t="s">
        <v>173</v>
      </c>
    </row>
    <row r="37" spans="1:1" x14ac:dyDescent="0.25">
      <c r="A37" s="2" t="s">
        <v>174</v>
      </c>
    </row>
    <row r="38" spans="1:1" x14ac:dyDescent="0.25">
      <c r="A38" s="2" t="s">
        <v>175</v>
      </c>
    </row>
    <row r="39" spans="1:1" x14ac:dyDescent="0.25">
      <c r="A39" s="2" t="s">
        <v>176</v>
      </c>
    </row>
    <row r="40" spans="1:1" x14ac:dyDescent="0.25">
      <c r="A40" s="2" t="s">
        <v>177</v>
      </c>
    </row>
  </sheetData>
  <mergeCells count="13">
    <mergeCell ref="A18:A21"/>
    <mergeCell ref="A22:A25"/>
    <mergeCell ref="A10:A13"/>
    <mergeCell ref="A14:A17"/>
    <mergeCell ref="A26:A29"/>
    <mergeCell ref="C3:D4"/>
    <mergeCell ref="K4:L4"/>
    <mergeCell ref="A6:A9"/>
    <mergeCell ref="E4:F4"/>
    <mergeCell ref="G4:H4"/>
    <mergeCell ref="I4:J4"/>
    <mergeCell ref="A3:B5"/>
    <mergeCell ref="E3:L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1C0E3-2533-4827-A913-6B8968011B38}">
  <dimension ref="A1:K24"/>
  <sheetViews>
    <sheetView workbookViewId="0"/>
  </sheetViews>
  <sheetFormatPr baseColWidth="10" defaultColWidth="11.42578125" defaultRowHeight="15" x14ac:dyDescent="0.25"/>
  <cols>
    <col min="1" max="1" width="20.7109375" customWidth="1"/>
    <col min="2" max="2" width="19.28515625" customWidth="1"/>
    <col min="3" max="3" width="10.7109375" style="55"/>
    <col min="4" max="4" width="10.7109375" style="11"/>
    <col min="5" max="5" width="10.7109375" style="55"/>
    <col min="6" max="6" width="10.7109375" style="11"/>
    <col min="7" max="7" width="10.7109375" style="55"/>
    <col min="8" max="8" width="10.7109375" style="11"/>
    <col min="9" max="9" width="10.7109375" style="55"/>
    <col min="10" max="10" width="10.7109375" style="11"/>
  </cols>
  <sheetData>
    <row r="1" spans="1:11" ht="15.75" x14ac:dyDescent="0.25">
      <c r="A1" s="7" t="s">
        <v>25</v>
      </c>
      <c r="B1" s="115" t="s">
        <v>339</v>
      </c>
      <c r="C1" s="130"/>
      <c r="D1" s="139"/>
      <c r="E1" s="130"/>
      <c r="F1" s="139"/>
      <c r="G1" s="130"/>
      <c r="H1" s="139"/>
      <c r="I1" s="130"/>
      <c r="J1" s="139"/>
    </row>
    <row r="3" spans="1:11" x14ac:dyDescent="0.25">
      <c r="A3" s="348"/>
      <c r="B3" s="348"/>
      <c r="C3" s="239" t="s">
        <v>68</v>
      </c>
      <c r="D3" s="239"/>
      <c r="E3" s="239" t="s">
        <v>242</v>
      </c>
      <c r="F3" s="239"/>
      <c r="G3" s="239"/>
      <c r="H3" s="239"/>
      <c r="I3" s="239"/>
      <c r="J3" s="239"/>
    </row>
    <row r="4" spans="1:11" x14ac:dyDescent="0.25">
      <c r="A4" s="348"/>
      <c r="B4" s="348"/>
      <c r="C4" s="239"/>
      <c r="D4" s="239"/>
      <c r="E4" s="239" t="s">
        <v>243</v>
      </c>
      <c r="F4" s="239"/>
      <c r="G4" s="239" t="s">
        <v>244</v>
      </c>
      <c r="H4" s="239"/>
      <c r="I4" s="239" t="s">
        <v>245</v>
      </c>
      <c r="J4" s="239"/>
    </row>
    <row r="5" spans="1:11" x14ac:dyDescent="0.25">
      <c r="A5" s="348"/>
      <c r="B5" s="348"/>
      <c r="C5" s="132" t="s">
        <v>66</v>
      </c>
      <c r="D5" s="147" t="s">
        <v>67</v>
      </c>
      <c r="E5" s="132" t="s">
        <v>66</v>
      </c>
      <c r="F5" s="147" t="s">
        <v>67</v>
      </c>
      <c r="G5" s="132" t="s">
        <v>66</v>
      </c>
      <c r="H5" s="147" t="s">
        <v>67</v>
      </c>
      <c r="I5" s="132" t="s">
        <v>66</v>
      </c>
      <c r="J5" s="147" t="s">
        <v>67</v>
      </c>
    </row>
    <row r="6" spans="1:11" x14ac:dyDescent="0.25">
      <c r="A6" s="341" t="s">
        <v>68</v>
      </c>
      <c r="B6" s="341"/>
      <c r="C6" s="16">
        <v>12843</v>
      </c>
      <c r="D6" s="13">
        <v>100</v>
      </c>
      <c r="E6" s="16">
        <v>2608</v>
      </c>
      <c r="F6" s="13">
        <v>20.309999999999999</v>
      </c>
      <c r="G6" s="16">
        <v>2803</v>
      </c>
      <c r="H6" s="13">
        <v>21.83</v>
      </c>
      <c r="I6" s="16">
        <v>7432</v>
      </c>
      <c r="J6" s="13">
        <v>57.87</v>
      </c>
      <c r="K6" s="157"/>
    </row>
    <row r="7" spans="1:11" x14ac:dyDescent="0.25">
      <c r="A7" s="323" t="s">
        <v>69</v>
      </c>
      <c r="B7" s="22" t="s">
        <v>70</v>
      </c>
      <c r="C7" s="16">
        <v>4571</v>
      </c>
      <c r="D7" s="13">
        <v>100</v>
      </c>
      <c r="E7" s="16">
        <v>811</v>
      </c>
      <c r="F7" s="13">
        <v>17.739999999999998</v>
      </c>
      <c r="G7" s="16">
        <v>739</v>
      </c>
      <c r="H7" s="13">
        <v>16.170000000000002</v>
      </c>
      <c r="I7" s="16">
        <v>3021</v>
      </c>
      <c r="J7" s="13">
        <v>66.09</v>
      </c>
      <c r="K7" s="157"/>
    </row>
    <row r="8" spans="1:11" x14ac:dyDescent="0.25">
      <c r="A8" s="323"/>
      <c r="B8" s="22" t="s">
        <v>72</v>
      </c>
      <c r="C8" s="16">
        <v>8272</v>
      </c>
      <c r="D8" s="13">
        <v>100</v>
      </c>
      <c r="E8" s="16">
        <v>1797</v>
      </c>
      <c r="F8" s="13">
        <v>21.72</v>
      </c>
      <c r="G8" s="16">
        <v>2064</v>
      </c>
      <c r="H8" s="13">
        <v>24.95</v>
      </c>
      <c r="I8" s="16">
        <v>4411</v>
      </c>
      <c r="J8" s="13">
        <v>53.32</v>
      </c>
      <c r="K8" s="157"/>
    </row>
    <row r="9" spans="1:11" x14ac:dyDescent="0.25">
      <c r="A9" s="323" t="s">
        <v>232</v>
      </c>
      <c r="B9" s="22" t="s">
        <v>75</v>
      </c>
      <c r="C9" s="16">
        <v>5720</v>
      </c>
      <c r="D9" s="13">
        <v>100</v>
      </c>
      <c r="E9" s="16">
        <v>1048</v>
      </c>
      <c r="F9" s="13">
        <v>18.32</v>
      </c>
      <c r="G9" s="16">
        <v>1013</v>
      </c>
      <c r="H9" s="13">
        <v>17.71</v>
      </c>
      <c r="I9" s="16">
        <v>3659</v>
      </c>
      <c r="J9" s="13">
        <v>63.97</v>
      </c>
      <c r="K9" s="157"/>
    </row>
    <row r="10" spans="1:11" x14ac:dyDescent="0.25">
      <c r="A10" s="323"/>
      <c r="B10" s="22" t="s">
        <v>76</v>
      </c>
      <c r="C10" s="16">
        <v>4212</v>
      </c>
      <c r="D10" s="13">
        <v>100</v>
      </c>
      <c r="E10" s="16">
        <v>864</v>
      </c>
      <c r="F10" s="13">
        <v>20.51</v>
      </c>
      <c r="G10" s="16">
        <v>967</v>
      </c>
      <c r="H10" s="13">
        <v>22.96</v>
      </c>
      <c r="I10" s="16">
        <v>2381</v>
      </c>
      <c r="J10" s="13">
        <v>56.53</v>
      </c>
      <c r="K10" s="157"/>
    </row>
    <row r="11" spans="1:11" x14ac:dyDescent="0.25">
      <c r="A11" s="323"/>
      <c r="B11" s="22" t="s">
        <v>77</v>
      </c>
      <c r="C11" s="16">
        <v>1849</v>
      </c>
      <c r="D11" s="13">
        <v>100</v>
      </c>
      <c r="E11" s="16">
        <v>418</v>
      </c>
      <c r="F11" s="13">
        <v>22.61</v>
      </c>
      <c r="G11" s="16">
        <v>486</v>
      </c>
      <c r="H11" s="13">
        <v>26.28</v>
      </c>
      <c r="I11" s="16">
        <v>945</v>
      </c>
      <c r="J11" s="13">
        <v>51.11</v>
      </c>
      <c r="K11" s="157"/>
    </row>
    <row r="12" spans="1:11" x14ac:dyDescent="0.25">
      <c r="A12" s="323"/>
      <c r="B12" s="22" t="s">
        <v>78</v>
      </c>
      <c r="C12" s="16">
        <v>1062</v>
      </c>
      <c r="D12" s="13">
        <v>100</v>
      </c>
      <c r="E12" s="16">
        <v>278</v>
      </c>
      <c r="F12" s="13">
        <v>26.18</v>
      </c>
      <c r="G12" s="16">
        <v>337</v>
      </c>
      <c r="H12" s="13">
        <v>31.73</v>
      </c>
      <c r="I12" s="16">
        <v>447</v>
      </c>
      <c r="J12" s="13">
        <v>42.09</v>
      </c>
      <c r="K12" s="157"/>
    </row>
    <row r="13" spans="1:11" x14ac:dyDescent="0.25">
      <c r="A13" s="323" t="s">
        <v>79</v>
      </c>
      <c r="B13" s="22" t="s">
        <v>81</v>
      </c>
      <c r="C13" s="16">
        <v>1607</v>
      </c>
      <c r="D13" s="13">
        <v>100</v>
      </c>
      <c r="E13" s="16">
        <v>252</v>
      </c>
      <c r="F13" s="13">
        <v>15.68</v>
      </c>
      <c r="G13" s="16">
        <v>360</v>
      </c>
      <c r="H13" s="13">
        <v>22.4</v>
      </c>
      <c r="I13" s="16">
        <v>995</v>
      </c>
      <c r="J13" s="13">
        <v>61.92</v>
      </c>
      <c r="K13" s="157"/>
    </row>
    <row r="14" spans="1:11" ht="30" x14ac:dyDescent="0.25">
      <c r="A14" s="323"/>
      <c r="B14" s="22" t="s">
        <v>82</v>
      </c>
      <c r="C14" s="16">
        <v>916</v>
      </c>
      <c r="D14" s="13">
        <v>100</v>
      </c>
      <c r="E14" s="16">
        <v>132</v>
      </c>
      <c r="F14" s="13">
        <v>14.41</v>
      </c>
      <c r="G14" s="16">
        <v>233</v>
      </c>
      <c r="H14" s="13">
        <v>25.44</v>
      </c>
      <c r="I14" s="16">
        <v>551</v>
      </c>
      <c r="J14" s="13">
        <v>60.15</v>
      </c>
      <c r="K14" s="157"/>
    </row>
    <row r="15" spans="1:11" x14ac:dyDescent="0.25">
      <c r="A15" s="323"/>
      <c r="B15" s="22" t="s">
        <v>80</v>
      </c>
      <c r="C15" s="16">
        <v>10320</v>
      </c>
      <c r="D15" s="13">
        <v>100</v>
      </c>
      <c r="E15" s="16">
        <v>2224</v>
      </c>
      <c r="F15" s="13">
        <v>21.55</v>
      </c>
      <c r="G15" s="16">
        <v>2210</v>
      </c>
      <c r="H15" s="13">
        <v>21.41</v>
      </c>
      <c r="I15" s="16">
        <v>5886</v>
      </c>
      <c r="J15" s="13">
        <v>57.03</v>
      </c>
      <c r="K15" s="157"/>
    </row>
    <row r="16" spans="1:11" x14ac:dyDescent="0.25">
      <c r="A16" s="324" t="s">
        <v>88</v>
      </c>
      <c r="B16" s="22" t="s">
        <v>89</v>
      </c>
      <c r="C16" s="16">
        <v>8644</v>
      </c>
      <c r="D16" s="156">
        <v>100</v>
      </c>
      <c r="E16" s="16">
        <v>1761</v>
      </c>
      <c r="F16" s="156">
        <v>20.37</v>
      </c>
      <c r="G16" s="16">
        <v>1852</v>
      </c>
      <c r="H16" s="156">
        <v>21.43</v>
      </c>
      <c r="I16" s="16">
        <v>5031</v>
      </c>
      <c r="J16" s="156">
        <v>58.2</v>
      </c>
      <c r="K16" s="157"/>
    </row>
    <row r="17" spans="1:11" x14ac:dyDescent="0.25">
      <c r="A17" s="325"/>
      <c r="B17" s="22" t="s">
        <v>91</v>
      </c>
      <c r="C17" s="16">
        <v>2006</v>
      </c>
      <c r="D17" s="13">
        <v>100</v>
      </c>
      <c r="E17" s="16">
        <v>438</v>
      </c>
      <c r="F17" s="13">
        <v>21.83</v>
      </c>
      <c r="G17" s="16">
        <v>452</v>
      </c>
      <c r="H17" s="13">
        <v>22.53</v>
      </c>
      <c r="I17" s="16">
        <v>1116</v>
      </c>
      <c r="J17" s="13">
        <v>55.63</v>
      </c>
      <c r="K17" s="157"/>
    </row>
    <row r="18" spans="1:11" x14ac:dyDescent="0.25">
      <c r="A18" s="326"/>
      <c r="B18" s="22" t="s">
        <v>196</v>
      </c>
      <c r="C18" s="16">
        <v>2193</v>
      </c>
      <c r="D18" s="13">
        <v>100</v>
      </c>
      <c r="E18" s="16">
        <v>409</v>
      </c>
      <c r="F18" s="13">
        <v>18.649999999999999</v>
      </c>
      <c r="G18" s="16">
        <v>499</v>
      </c>
      <c r="H18" s="13">
        <v>22.75</v>
      </c>
      <c r="I18" s="16">
        <v>1285</v>
      </c>
      <c r="J18" s="13">
        <v>58.6</v>
      </c>
      <c r="K18" s="157"/>
    </row>
    <row r="19" spans="1:11" x14ac:dyDescent="0.25">
      <c r="A19" s="323" t="s">
        <v>83</v>
      </c>
      <c r="B19" s="22" t="s">
        <v>86</v>
      </c>
      <c r="C19" s="16">
        <v>740</v>
      </c>
      <c r="D19" s="13">
        <v>100</v>
      </c>
      <c r="E19" s="16">
        <v>115</v>
      </c>
      <c r="F19" s="13">
        <v>15.54</v>
      </c>
      <c r="G19" s="16">
        <v>207</v>
      </c>
      <c r="H19" s="13">
        <v>27.97</v>
      </c>
      <c r="I19" s="16">
        <v>418</v>
      </c>
      <c r="J19" s="13">
        <v>56.49</v>
      </c>
      <c r="K19" s="157"/>
    </row>
    <row r="20" spans="1:11" x14ac:dyDescent="0.25">
      <c r="A20" s="323"/>
      <c r="B20" s="22" t="s">
        <v>85</v>
      </c>
      <c r="C20" s="16">
        <v>3745</v>
      </c>
      <c r="D20" s="13">
        <v>100</v>
      </c>
      <c r="E20" s="16">
        <v>737</v>
      </c>
      <c r="F20" s="13">
        <v>19.68</v>
      </c>
      <c r="G20" s="16">
        <v>878</v>
      </c>
      <c r="H20" s="13">
        <v>23.44</v>
      </c>
      <c r="I20" s="16">
        <v>2130</v>
      </c>
      <c r="J20" s="13">
        <v>56.88</v>
      </c>
      <c r="K20" s="157"/>
    </row>
    <row r="21" spans="1:11" ht="30" x14ac:dyDescent="0.25">
      <c r="A21" s="323"/>
      <c r="B21" s="22" t="s">
        <v>84</v>
      </c>
      <c r="C21" s="16">
        <v>7413</v>
      </c>
      <c r="D21" s="13">
        <v>100</v>
      </c>
      <c r="E21" s="16">
        <v>1608</v>
      </c>
      <c r="F21" s="13">
        <v>21.69</v>
      </c>
      <c r="G21" s="16">
        <v>1518</v>
      </c>
      <c r="H21" s="13">
        <v>20.48</v>
      </c>
      <c r="I21" s="16">
        <v>4287</v>
      </c>
      <c r="J21" s="13">
        <v>57.83</v>
      </c>
      <c r="K21" s="157"/>
    </row>
    <row r="22" spans="1:11" x14ac:dyDescent="0.25">
      <c r="A22" s="323"/>
      <c r="B22" s="22" t="s">
        <v>87</v>
      </c>
      <c r="C22" s="16">
        <v>945</v>
      </c>
      <c r="D22" s="13">
        <v>100</v>
      </c>
      <c r="E22" s="16">
        <v>148</v>
      </c>
      <c r="F22" s="13">
        <v>15.66</v>
      </c>
      <c r="G22" s="16">
        <v>200</v>
      </c>
      <c r="H22" s="13">
        <v>21.16</v>
      </c>
      <c r="I22" s="16">
        <v>597</v>
      </c>
      <c r="J22" s="13">
        <v>63.17</v>
      </c>
      <c r="K22" s="157"/>
    </row>
    <row r="23" spans="1:11" x14ac:dyDescent="0.25">
      <c r="A23" t="s">
        <v>287</v>
      </c>
    </row>
    <row r="24" spans="1:11" x14ac:dyDescent="0.25">
      <c r="A24" s="35" t="s">
        <v>235</v>
      </c>
    </row>
  </sheetData>
  <mergeCells count="12">
    <mergeCell ref="C3:D4"/>
    <mergeCell ref="E3:J3"/>
    <mergeCell ref="E4:F4"/>
    <mergeCell ref="G4:H4"/>
    <mergeCell ref="I4:J4"/>
    <mergeCell ref="A13:A15"/>
    <mergeCell ref="A19:A22"/>
    <mergeCell ref="A16:A18"/>
    <mergeCell ref="A3:B5"/>
    <mergeCell ref="A6:B6"/>
    <mergeCell ref="A7:A8"/>
    <mergeCell ref="A9:A1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0361-F21B-4226-9893-F1089FFBD0BA}">
  <dimension ref="A1:J60"/>
  <sheetViews>
    <sheetView workbookViewId="0"/>
  </sheetViews>
  <sheetFormatPr baseColWidth="10" defaultColWidth="11.42578125" defaultRowHeight="15" x14ac:dyDescent="0.25"/>
  <cols>
    <col min="1" max="1" width="15.28515625" customWidth="1"/>
    <col min="2" max="2" width="49.28515625" customWidth="1"/>
    <col min="3" max="3" width="13.28515625" style="55" customWidth="1"/>
    <col min="4" max="4" width="13.28515625" style="11" customWidth="1"/>
    <col min="5" max="5" width="13.28515625" style="55" customWidth="1"/>
    <col min="6" max="6" width="13.28515625" style="11" customWidth="1"/>
    <col min="7" max="7" width="13.28515625" style="55" customWidth="1"/>
    <col min="8" max="8" width="13.28515625" style="11" customWidth="1"/>
  </cols>
  <sheetData>
    <row r="1" spans="1:10" ht="15.75" x14ac:dyDescent="0.25">
      <c r="A1" s="7" t="s">
        <v>26</v>
      </c>
      <c r="B1" s="115" t="s">
        <v>292</v>
      </c>
      <c r="C1" s="130"/>
      <c r="D1" s="139"/>
      <c r="E1" s="130"/>
      <c r="F1" s="139"/>
    </row>
    <row r="2" spans="1:10" x14ac:dyDescent="0.25">
      <c r="A2" s="70"/>
      <c r="B2" s="36"/>
      <c r="C2" s="131"/>
      <c r="D2" s="140"/>
      <c r="E2" s="131"/>
      <c r="F2" s="140"/>
    </row>
    <row r="3" spans="1:10" ht="15" customHeight="1" x14ac:dyDescent="0.25">
      <c r="A3" s="259"/>
      <c r="B3" s="259"/>
      <c r="C3" s="259" t="s">
        <v>68</v>
      </c>
      <c r="D3" s="259"/>
      <c r="E3" s="259" t="s">
        <v>227</v>
      </c>
      <c r="F3" s="259"/>
      <c r="G3" s="259"/>
      <c r="H3" s="259"/>
      <c r="I3" s="259"/>
      <c r="J3" s="259"/>
    </row>
    <row r="4" spans="1:10" x14ac:dyDescent="0.25">
      <c r="A4" s="259"/>
      <c r="B4" s="259"/>
      <c r="C4" s="259"/>
      <c r="D4" s="259"/>
      <c r="E4" s="259" t="s">
        <v>290</v>
      </c>
      <c r="F4" s="259"/>
      <c r="G4" s="259" t="s">
        <v>230</v>
      </c>
      <c r="H4" s="259"/>
      <c r="I4" s="239" t="s">
        <v>237</v>
      </c>
      <c r="J4" s="239"/>
    </row>
    <row r="5" spans="1:10" x14ac:dyDescent="0.25">
      <c r="A5" s="259"/>
      <c r="B5" s="259"/>
      <c r="C5" s="137" t="s">
        <v>66</v>
      </c>
      <c r="D5" s="141" t="s">
        <v>67</v>
      </c>
      <c r="E5" s="137" t="s">
        <v>66</v>
      </c>
      <c r="F5" s="141" t="s">
        <v>67</v>
      </c>
      <c r="G5" s="137" t="s">
        <v>66</v>
      </c>
      <c r="H5" s="141" t="s">
        <v>67</v>
      </c>
      <c r="I5" s="132" t="s">
        <v>66</v>
      </c>
      <c r="J5" s="147" t="s">
        <v>239</v>
      </c>
    </row>
    <row r="6" spans="1:10" x14ac:dyDescent="0.25">
      <c r="A6" s="349" t="s">
        <v>93</v>
      </c>
      <c r="B6" s="124" t="s">
        <v>268</v>
      </c>
      <c r="C6" s="133">
        <v>14556</v>
      </c>
      <c r="D6" s="142">
        <v>100</v>
      </c>
      <c r="E6" s="133">
        <v>12843</v>
      </c>
      <c r="F6" s="142">
        <v>88.23</v>
      </c>
      <c r="G6" s="133">
        <v>1544</v>
      </c>
      <c r="H6" s="142">
        <v>10.61</v>
      </c>
      <c r="I6" s="184">
        <v>169</v>
      </c>
      <c r="J6" s="184">
        <v>1.1599999999999999</v>
      </c>
    </row>
    <row r="7" spans="1:10" x14ac:dyDescent="0.25">
      <c r="A7" s="349"/>
      <c r="B7" s="124" t="s">
        <v>269</v>
      </c>
      <c r="C7" s="133">
        <v>1986</v>
      </c>
      <c r="D7" s="142">
        <v>100</v>
      </c>
      <c r="E7" s="133">
        <v>1650</v>
      </c>
      <c r="F7" s="142">
        <v>83.08</v>
      </c>
      <c r="G7" s="133">
        <v>305</v>
      </c>
      <c r="H7" s="142">
        <v>15.36</v>
      </c>
      <c r="I7" s="184">
        <v>31</v>
      </c>
      <c r="J7" s="184">
        <v>1.56</v>
      </c>
    </row>
    <row r="8" spans="1:10" x14ac:dyDescent="0.25">
      <c r="A8" s="349"/>
      <c r="B8" s="124" t="s">
        <v>270</v>
      </c>
      <c r="C8" s="133">
        <v>1891</v>
      </c>
      <c r="D8" s="142">
        <v>100</v>
      </c>
      <c r="E8" s="133">
        <v>1767</v>
      </c>
      <c r="F8" s="142">
        <v>93.44</v>
      </c>
      <c r="G8" s="133" t="s">
        <v>71</v>
      </c>
      <c r="H8" s="142" t="s">
        <v>71</v>
      </c>
      <c r="I8" s="184" t="s">
        <v>71</v>
      </c>
      <c r="J8" s="184" t="s">
        <v>71</v>
      </c>
    </row>
    <row r="9" spans="1:10" x14ac:dyDescent="0.25">
      <c r="A9" s="349"/>
      <c r="B9" s="124" t="s">
        <v>271</v>
      </c>
      <c r="C9" s="133">
        <v>2047</v>
      </c>
      <c r="D9" s="142">
        <v>100</v>
      </c>
      <c r="E9" s="133">
        <v>1767</v>
      </c>
      <c r="F9" s="142">
        <v>86.32</v>
      </c>
      <c r="G9" s="133">
        <v>244</v>
      </c>
      <c r="H9" s="142">
        <v>11.92</v>
      </c>
      <c r="I9" s="184">
        <v>36</v>
      </c>
      <c r="J9" s="184">
        <v>1.76</v>
      </c>
    </row>
    <row r="10" spans="1:10" x14ac:dyDescent="0.25">
      <c r="A10" s="349"/>
      <c r="B10" s="124" t="s">
        <v>272</v>
      </c>
      <c r="C10" s="133">
        <v>3380</v>
      </c>
      <c r="D10" s="142">
        <v>100</v>
      </c>
      <c r="E10" s="133">
        <v>2968</v>
      </c>
      <c r="F10" s="142">
        <v>87.81</v>
      </c>
      <c r="G10" s="133">
        <v>373</v>
      </c>
      <c r="H10" s="142">
        <v>11.04</v>
      </c>
      <c r="I10" s="184">
        <v>39</v>
      </c>
      <c r="J10" s="184">
        <v>1.1499999999999999</v>
      </c>
    </row>
    <row r="11" spans="1:10" x14ac:dyDescent="0.25">
      <c r="A11" s="349"/>
      <c r="B11" s="124" t="s">
        <v>273</v>
      </c>
      <c r="C11" s="133">
        <v>2097</v>
      </c>
      <c r="D11" s="142">
        <v>100</v>
      </c>
      <c r="E11" s="133">
        <v>1756</v>
      </c>
      <c r="F11" s="142">
        <v>83.74</v>
      </c>
      <c r="G11" s="133">
        <v>317</v>
      </c>
      <c r="H11" s="142">
        <v>15.12</v>
      </c>
      <c r="I11" s="184">
        <v>24</v>
      </c>
      <c r="J11" s="184">
        <v>1.1499999999999999</v>
      </c>
    </row>
    <row r="12" spans="1:10" x14ac:dyDescent="0.25">
      <c r="A12" s="349"/>
      <c r="B12" s="124" t="s">
        <v>274</v>
      </c>
      <c r="C12" s="133">
        <v>2832</v>
      </c>
      <c r="D12" s="142">
        <v>100</v>
      </c>
      <c r="E12" s="133">
        <v>2631</v>
      </c>
      <c r="F12" s="142">
        <v>92.9</v>
      </c>
      <c r="G12" s="133">
        <v>182</v>
      </c>
      <c r="H12" s="142">
        <v>6.43</v>
      </c>
      <c r="I12" s="184">
        <v>19</v>
      </c>
      <c r="J12" s="184">
        <v>0.67</v>
      </c>
    </row>
    <row r="13" spans="1:10" x14ac:dyDescent="0.25">
      <c r="A13" s="349"/>
      <c r="B13" s="124" t="s">
        <v>275</v>
      </c>
      <c r="C13" s="133">
        <v>323</v>
      </c>
      <c r="D13" s="142">
        <v>100</v>
      </c>
      <c r="E13" s="133">
        <v>304</v>
      </c>
      <c r="F13" s="142">
        <v>94.12</v>
      </c>
      <c r="G13" s="133" t="s">
        <v>71</v>
      </c>
      <c r="H13" s="142" t="s">
        <v>71</v>
      </c>
      <c r="I13" s="184" t="s">
        <v>71</v>
      </c>
      <c r="J13" s="184" t="s">
        <v>71</v>
      </c>
    </row>
    <row r="14" spans="1:10" x14ac:dyDescent="0.25">
      <c r="A14" s="349" t="s">
        <v>121</v>
      </c>
      <c r="B14" s="124" t="s">
        <v>268</v>
      </c>
      <c r="C14" s="133">
        <v>7687</v>
      </c>
      <c r="D14" s="142">
        <v>100</v>
      </c>
      <c r="E14" s="133">
        <v>6603</v>
      </c>
      <c r="F14" s="142">
        <v>85.9</v>
      </c>
      <c r="G14" s="133">
        <v>1027</v>
      </c>
      <c r="H14" s="142">
        <v>13.36</v>
      </c>
      <c r="I14" s="184">
        <v>57</v>
      </c>
      <c r="J14" s="184">
        <v>0.74</v>
      </c>
    </row>
    <row r="15" spans="1:10" ht="15" customHeight="1" x14ac:dyDescent="0.25">
      <c r="A15" s="349"/>
      <c r="B15" s="124" t="s">
        <v>269</v>
      </c>
      <c r="C15" s="133">
        <v>547</v>
      </c>
      <c r="D15" s="142">
        <v>100</v>
      </c>
      <c r="E15" s="133">
        <v>422</v>
      </c>
      <c r="F15" s="142">
        <v>77.150000000000006</v>
      </c>
      <c r="G15" s="133">
        <v>119</v>
      </c>
      <c r="H15" s="142">
        <v>21.76</v>
      </c>
      <c r="I15" s="184">
        <v>6</v>
      </c>
      <c r="J15" s="184">
        <v>1.1000000000000001</v>
      </c>
    </row>
    <row r="16" spans="1:10" x14ac:dyDescent="0.25">
      <c r="A16" s="349"/>
      <c r="B16" s="124" t="s">
        <v>270</v>
      </c>
      <c r="C16" s="133">
        <v>1002</v>
      </c>
      <c r="D16" s="142">
        <v>100</v>
      </c>
      <c r="E16" s="133">
        <v>931</v>
      </c>
      <c r="F16" s="142">
        <v>92.91</v>
      </c>
      <c r="G16" s="133">
        <v>64</v>
      </c>
      <c r="H16" s="142">
        <v>6.39</v>
      </c>
      <c r="I16" s="184">
        <v>7</v>
      </c>
      <c r="J16" s="184">
        <v>0.7</v>
      </c>
    </row>
    <row r="17" spans="1:10" x14ac:dyDescent="0.25">
      <c r="A17" s="349"/>
      <c r="B17" s="124" t="s">
        <v>271</v>
      </c>
      <c r="C17" s="133">
        <v>1685</v>
      </c>
      <c r="D17" s="142">
        <v>100</v>
      </c>
      <c r="E17" s="133">
        <v>1427</v>
      </c>
      <c r="F17" s="142">
        <v>84.69</v>
      </c>
      <c r="G17" s="133">
        <v>235</v>
      </c>
      <c r="H17" s="142">
        <v>13.95</v>
      </c>
      <c r="I17" s="184">
        <v>23</v>
      </c>
      <c r="J17" s="184">
        <v>1.3599999999999999</v>
      </c>
    </row>
    <row r="18" spans="1:10" x14ac:dyDescent="0.25">
      <c r="A18" s="349"/>
      <c r="B18" s="124" t="s">
        <v>272</v>
      </c>
      <c r="C18" s="133">
        <v>2087</v>
      </c>
      <c r="D18" s="142">
        <v>100</v>
      </c>
      <c r="E18" s="133">
        <v>1752</v>
      </c>
      <c r="F18" s="142">
        <v>83.95</v>
      </c>
      <c r="G18" s="133">
        <v>322</v>
      </c>
      <c r="H18" s="142">
        <v>15.43</v>
      </c>
      <c r="I18" s="184">
        <v>13</v>
      </c>
      <c r="J18" s="184">
        <v>0.62</v>
      </c>
    </row>
    <row r="19" spans="1:10" x14ac:dyDescent="0.25">
      <c r="A19" s="349"/>
      <c r="B19" s="124" t="s">
        <v>273</v>
      </c>
      <c r="C19" s="133">
        <v>1076</v>
      </c>
      <c r="D19" s="142">
        <v>100</v>
      </c>
      <c r="E19" s="133">
        <v>871</v>
      </c>
      <c r="F19" s="142">
        <v>80.95</v>
      </c>
      <c r="G19" s="133">
        <v>200</v>
      </c>
      <c r="H19" s="142">
        <v>18.59</v>
      </c>
      <c r="I19" s="184">
        <v>5</v>
      </c>
      <c r="J19" s="184">
        <v>0.45999999999999996</v>
      </c>
    </row>
    <row r="20" spans="1:10" x14ac:dyDescent="0.25">
      <c r="A20" s="349"/>
      <c r="B20" s="124" t="s">
        <v>274</v>
      </c>
      <c r="C20" s="133">
        <v>1261</v>
      </c>
      <c r="D20" s="142">
        <v>100</v>
      </c>
      <c r="E20" s="133">
        <v>1171</v>
      </c>
      <c r="F20" s="142">
        <v>92.86</v>
      </c>
      <c r="G20" s="133">
        <v>87</v>
      </c>
      <c r="H20" s="142">
        <v>6.9</v>
      </c>
      <c r="I20" s="184">
        <v>3</v>
      </c>
      <c r="J20" s="184">
        <v>0.24</v>
      </c>
    </row>
    <row r="21" spans="1:10" x14ac:dyDescent="0.25">
      <c r="A21" s="349"/>
      <c r="B21" s="124" t="s">
        <v>276</v>
      </c>
      <c r="C21" s="133">
        <v>19</v>
      </c>
      <c r="D21" s="142">
        <v>100</v>
      </c>
      <c r="E21" s="133" t="s">
        <v>71</v>
      </c>
      <c r="F21" s="142" t="s">
        <v>71</v>
      </c>
      <c r="G21" s="133" t="s">
        <v>71</v>
      </c>
      <c r="H21" s="142" t="s">
        <v>71</v>
      </c>
      <c r="I21" s="184" t="s">
        <v>71</v>
      </c>
      <c r="J21" s="184" t="s">
        <v>71</v>
      </c>
    </row>
    <row r="22" spans="1:10" ht="15" customHeight="1" x14ac:dyDescent="0.25">
      <c r="A22" s="349"/>
      <c r="B22" s="124" t="s">
        <v>277</v>
      </c>
      <c r="C22" s="133">
        <v>10</v>
      </c>
      <c r="D22" s="142">
        <v>100</v>
      </c>
      <c r="E22" s="133" t="s">
        <v>71</v>
      </c>
      <c r="F22" s="142" t="s">
        <v>71</v>
      </c>
      <c r="G22" s="133" t="s">
        <v>71</v>
      </c>
      <c r="H22" s="142" t="s">
        <v>71</v>
      </c>
      <c r="I22" s="184" t="s">
        <v>71</v>
      </c>
      <c r="J22" s="184" t="s">
        <v>71</v>
      </c>
    </row>
    <row r="23" spans="1:10" x14ac:dyDescent="0.25">
      <c r="A23" s="349" t="s">
        <v>130</v>
      </c>
      <c r="B23" s="124" t="s">
        <v>268</v>
      </c>
      <c r="C23" s="133">
        <v>7247</v>
      </c>
      <c r="D23" s="142">
        <v>100</v>
      </c>
      <c r="E23" s="133">
        <v>6309</v>
      </c>
      <c r="F23" s="142">
        <v>87.06</v>
      </c>
      <c r="G23" s="133">
        <v>884</v>
      </c>
      <c r="H23" s="142">
        <v>12.2</v>
      </c>
      <c r="I23" s="184">
        <v>54</v>
      </c>
      <c r="J23" s="184">
        <v>0.74</v>
      </c>
    </row>
    <row r="24" spans="1:10" x14ac:dyDescent="0.25">
      <c r="A24" s="349"/>
      <c r="B24" s="124" t="s">
        <v>269</v>
      </c>
      <c r="C24" s="133">
        <v>428</v>
      </c>
      <c r="D24" s="142">
        <v>100</v>
      </c>
      <c r="E24" s="133">
        <v>336</v>
      </c>
      <c r="F24" s="142">
        <v>78.5</v>
      </c>
      <c r="G24" s="133">
        <v>87</v>
      </c>
      <c r="H24" s="142">
        <v>20.329999999999998</v>
      </c>
      <c r="I24" s="184">
        <v>5</v>
      </c>
      <c r="J24" s="184">
        <v>1.1600000000000001</v>
      </c>
    </row>
    <row r="25" spans="1:10" x14ac:dyDescent="0.25">
      <c r="A25" s="349"/>
      <c r="B25" s="124" t="s">
        <v>270</v>
      </c>
      <c r="C25" s="133">
        <v>1224</v>
      </c>
      <c r="D25" s="142">
        <v>100</v>
      </c>
      <c r="E25" s="133">
        <v>1155</v>
      </c>
      <c r="F25" s="142">
        <v>94.36</v>
      </c>
      <c r="G25" s="133">
        <v>61</v>
      </c>
      <c r="H25" s="142">
        <v>4.9800000000000004</v>
      </c>
      <c r="I25" s="184">
        <v>8</v>
      </c>
      <c r="J25" s="184">
        <v>0.65</v>
      </c>
    </row>
    <row r="26" spans="1:10" x14ac:dyDescent="0.25">
      <c r="A26" s="349"/>
      <c r="B26" s="124" t="s">
        <v>271</v>
      </c>
      <c r="C26" s="133">
        <v>861</v>
      </c>
      <c r="D26" s="142">
        <v>100</v>
      </c>
      <c r="E26" s="133">
        <v>673</v>
      </c>
      <c r="F26" s="142">
        <v>78.16</v>
      </c>
      <c r="G26" s="133">
        <v>180</v>
      </c>
      <c r="H26" s="142">
        <v>20.91</v>
      </c>
      <c r="I26" s="184">
        <v>8</v>
      </c>
      <c r="J26" s="184">
        <v>0.93</v>
      </c>
    </row>
    <row r="27" spans="1:10" x14ac:dyDescent="0.25">
      <c r="A27" s="349"/>
      <c r="B27" s="124" t="s">
        <v>272</v>
      </c>
      <c r="C27" s="133">
        <v>800</v>
      </c>
      <c r="D27" s="142">
        <v>100</v>
      </c>
      <c r="E27" s="133">
        <v>684</v>
      </c>
      <c r="F27" s="142">
        <v>85.5</v>
      </c>
      <c r="G27" s="133">
        <v>109</v>
      </c>
      <c r="H27" s="142">
        <v>13.63</v>
      </c>
      <c r="I27" s="184">
        <v>7</v>
      </c>
      <c r="J27" s="184">
        <v>0.88</v>
      </c>
    </row>
    <row r="28" spans="1:10" x14ac:dyDescent="0.25">
      <c r="A28" s="349"/>
      <c r="B28" s="124" t="s">
        <v>273</v>
      </c>
      <c r="C28" s="133">
        <v>2820</v>
      </c>
      <c r="D28" s="142">
        <v>100</v>
      </c>
      <c r="E28" s="133">
        <v>2462</v>
      </c>
      <c r="F28" s="142">
        <v>87.3</v>
      </c>
      <c r="G28" s="133">
        <v>340</v>
      </c>
      <c r="H28" s="142">
        <v>12.06</v>
      </c>
      <c r="I28" s="184">
        <v>18</v>
      </c>
      <c r="J28" s="184">
        <v>0.64</v>
      </c>
    </row>
    <row r="29" spans="1:10" x14ac:dyDescent="0.25">
      <c r="A29" s="349"/>
      <c r="B29" s="124" t="s">
        <v>274</v>
      </c>
      <c r="C29" s="133">
        <v>1091</v>
      </c>
      <c r="D29" s="142">
        <v>100</v>
      </c>
      <c r="E29" s="133">
        <v>979</v>
      </c>
      <c r="F29" s="142">
        <v>89.73</v>
      </c>
      <c r="G29" s="133">
        <v>105</v>
      </c>
      <c r="H29" s="142">
        <v>9.6199999999999992</v>
      </c>
      <c r="I29" s="184">
        <v>7</v>
      </c>
      <c r="J29" s="184">
        <v>0.64</v>
      </c>
    </row>
    <row r="30" spans="1:10" x14ac:dyDescent="0.25">
      <c r="A30" s="349"/>
      <c r="B30" s="124" t="s">
        <v>275</v>
      </c>
      <c r="C30" s="133">
        <v>13</v>
      </c>
      <c r="D30" s="142">
        <v>100</v>
      </c>
      <c r="E30" s="133">
        <v>12</v>
      </c>
      <c r="F30" s="142">
        <v>92.31</v>
      </c>
      <c r="G30" s="133" t="s">
        <v>71</v>
      </c>
      <c r="H30" s="142" t="s">
        <v>71</v>
      </c>
      <c r="I30" s="184" t="s">
        <v>71</v>
      </c>
      <c r="J30" s="184" t="s">
        <v>71</v>
      </c>
    </row>
    <row r="31" spans="1:10" x14ac:dyDescent="0.25">
      <c r="A31" s="349"/>
      <c r="B31" s="124" t="s">
        <v>277</v>
      </c>
      <c r="C31" s="133">
        <v>10</v>
      </c>
      <c r="D31" s="142">
        <v>100</v>
      </c>
      <c r="E31" s="133">
        <v>8</v>
      </c>
      <c r="F31" s="142">
        <v>80</v>
      </c>
      <c r="G31" s="133" t="s">
        <v>71</v>
      </c>
      <c r="H31" s="142" t="s">
        <v>71</v>
      </c>
      <c r="I31" s="184" t="s">
        <v>71</v>
      </c>
      <c r="J31" s="184" t="s">
        <v>71</v>
      </c>
    </row>
    <row r="32" spans="1:10" x14ac:dyDescent="0.25">
      <c r="A32" s="349" t="s">
        <v>123</v>
      </c>
      <c r="B32" s="124" t="s">
        <v>268</v>
      </c>
      <c r="C32" s="133">
        <v>2756</v>
      </c>
      <c r="D32" s="142">
        <v>100</v>
      </c>
      <c r="E32" s="133">
        <v>2495</v>
      </c>
      <c r="F32" s="142">
        <v>90.53</v>
      </c>
      <c r="G32" s="133">
        <v>237</v>
      </c>
      <c r="H32" s="142">
        <v>8.6</v>
      </c>
      <c r="I32" s="184">
        <v>24</v>
      </c>
      <c r="J32" s="184">
        <v>0.88</v>
      </c>
    </row>
    <row r="33" spans="1:10" x14ac:dyDescent="0.25">
      <c r="A33" s="349"/>
      <c r="B33" s="124" t="s">
        <v>269</v>
      </c>
      <c r="C33" s="133">
        <v>173</v>
      </c>
      <c r="D33" s="142">
        <v>100</v>
      </c>
      <c r="E33" s="133">
        <v>155</v>
      </c>
      <c r="F33" s="142">
        <v>89.6</v>
      </c>
      <c r="G33" s="184" t="s">
        <v>71</v>
      </c>
      <c r="H33" s="184" t="s">
        <v>71</v>
      </c>
      <c r="I33" s="184" t="s">
        <v>71</v>
      </c>
      <c r="J33" s="184" t="s">
        <v>71</v>
      </c>
    </row>
    <row r="34" spans="1:10" x14ac:dyDescent="0.25">
      <c r="A34" s="349"/>
      <c r="B34" s="124" t="s">
        <v>270</v>
      </c>
      <c r="C34" s="133">
        <v>420</v>
      </c>
      <c r="D34" s="142">
        <v>100</v>
      </c>
      <c r="E34" s="133">
        <v>407</v>
      </c>
      <c r="F34" s="142">
        <v>96.9</v>
      </c>
      <c r="G34" s="184" t="s">
        <v>71</v>
      </c>
      <c r="H34" s="184" t="s">
        <v>71</v>
      </c>
      <c r="I34" s="184" t="s">
        <v>71</v>
      </c>
      <c r="J34" s="184" t="s">
        <v>71</v>
      </c>
    </row>
    <row r="35" spans="1:10" x14ac:dyDescent="0.25">
      <c r="A35" s="349"/>
      <c r="B35" s="124" t="s">
        <v>271</v>
      </c>
      <c r="C35" s="133">
        <v>298</v>
      </c>
      <c r="D35" s="142">
        <v>100</v>
      </c>
      <c r="E35" s="133">
        <v>240</v>
      </c>
      <c r="F35" s="142">
        <v>80.540000000000006</v>
      </c>
      <c r="G35" s="184" t="s">
        <v>71</v>
      </c>
      <c r="H35" s="184" t="s">
        <v>71</v>
      </c>
      <c r="I35" s="184" t="s">
        <v>71</v>
      </c>
      <c r="J35" s="184" t="s">
        <v>71</v>
      </c>
    </row>
    <row r="36" spans="1:10" x14ac:dyDescent="0.25">
      <c r="A36" s="349"/>
      <c r="B36" s="124" t="s">
        <v>272</v>
      </c>
      <c r="C36" s="133">
        <v>611</v>
      </c>
      <c r="D36" s="142">
        <v>100</v>
      </c>
      <c r="E36" s="133">
        <v>534</v>
      </c>
      <c r="F36" s="142">
        <v>87.4</v>
      </c>
      <c r="G36" s="133">
        <v>66</v>
      </c>
      <c r="H36" s="142">
        <v>10.8</v>
      </c>
      <c r="I36" s="184">
        <v>11</v>
      </c>
      <c r="J36" s="184">
        <v>1.7999999999999998</v>
      </c>
    </row>
    <row r="37" spans="1:10" x14ac:dyDescent="0.25">
      <c r="A37" s="349"/>
      <c r="B37" s="124" t="s">
        <v>273</v>
      </c>
      <c r="C37" s="133">
        <v>538</v>
      </c>
      <c r="D37" s="142">
        <v>100</v>
      </c>
      <c r="E37" s="133">
        <v>479</v>
      </c>
      <c r="F37" s="142">
        <v>89.03</v>
      </c>
      <c r="G37" s="133">
        <v>51</v>
      </c>
      <c r="H37" s="142">
        <v>9.48</v>
      </c>
      <c r="I37" s="184">
        <v>8</v>
      </c>
      <c r="J37" s="184">
        <v>1.4900000000000002</v>
      </c>
    </row>
    <row r="38" spans="1:10" x14ac:dyDescent="0.25">
      <c r="A38" s="349"/>
      <c r="B38" s="124" t="s">
        <v>274</v>
      </c>
      <c r="C38" s="133">
        <v>680</v>
      </c>
      <c r="D38" s="142">
        <v>100</v>
      </c>
      <c r="E38" s="133">
        <v>646</v>
      </c>
      <c r="F38" s="142">
        <v>95</v>
      </c>
      <c r="G38" s="133" t="s">
        <v>71</v>
      </c>
      <c r="H38" s="142" t="s">
        <v>71</v>
      </c>
      <c r="I38" s="184" t="s">
        <v>71</v>
      </c>
      <c r="J38" s="184" t="s">
        <v>71</v>
      </c>
    </row>
    <row r="39" spans="1:10" x14ac:dyDescent="0.25">
      <c r="A39" s="349"/>
      <c r="B39" s="124" t="s">
        <v>275</v>
      </c>
      <c r="C39" s="133">
        <v>34</v>
      </c>
      <c r="D39" s="142">
        <v>100</v>
      </c>
      <c r="E39" s="133" t="s">
        <v>71</v>
      </c>
      <c r="F39" s="142" t="s">
        <v>71</v>
      </c>
      <c r="G39" s="133" t="s">
        <v>71</v>
      </c>
      <c r="H39" s="142" t="s">
        <v>71</v>
      </c>
      <c r="I39" s="184" t="s">
        <v>71</v>
      </c>
      <c r="J39" s="184" t="s">
        <v>71</v>
      </c>
    </row>
    <row r="40" spans="1:10" x14ac:dyDescent="0.25">
      <c r="A40" s="349"/>
      <c r="B40" s="124" t="s">
        <v>277</v>
      </c>
      <c r="C40" s="133">
        <v>2</v>
      </c>
      <c r="D40" s="142">
        <v>100</v>
      </c>
      <c r="E40" s="133" t="s">
        <v>71</v>
      </c>
      <c r="F40" s="142" t="s">
        <v>71</v>
      </c>
      <c r="G40" s="133" t="s">
        <v>71</v>
      </c>
      <c r="H40" s="142" t="s">
        <v>71</v>
      </c>
      <c r="I40" s="184" t="s">
        <v>71</v>
      </c>
      <c r="J40" s="184" t="s">
        <v>71</v>
      </c>
    </row>
    <row r="41" spans="1:10" x14ac:dyDescent="0.25">
      <c r="A41" s="349" t="s">
        <v>124</v>
      </c>
      <c r="B41" s="124" t="s">
        <v>268</v>
      </c>
      <c r="C41" s="133">
        <v>2193</v>
      </c>
      <c r="D41" s="142">
        <v>100</v>
      </c>
      <c r="E41" s="133">
        <v>1887</v>
      </c>
      <c r="F41" s="142">
        <v>86.05</v>
      </c>
      <c r="G41" s="133">
        <v>285</v>
      </c>
      <c r="H41" s="142">
        <v>13</v>
      </c>
      <c r="I41" s="184">
        <v>21</v>
      </c>
      <c r="J41" s="184">
        <v>0.96</v>
      </c>
    </row>
    <row r="42" spans="1:10" x14ac:dyDescent="0.25">
      <c r="A42" s="349"/>
      <c r="B42" s="124" t="s">
        <v>269</v>
      </c>
      <c r="C42" s="133">
        <v>301</v>
      </c>
      <c r="D42" s="142">
        <v>100</v>
      </c>
      <c r="E42" s="133">
        <v>241</v>
      </c>
      <c r="F42" s="142">
        <v>80.069999999999993</v>
      </c>
      <c r="G42" s="133" t="s">
        <v>71</v>
      </c>
      <c r="H42" s="142" t="s">
        <v>71</v>
      </c>
      <c r="I42" s="184" t="s">
        <v>71</v>
      </c>
      <c r="J42" s="184" t="s">
        <v>71</v>
      </c>
    </row>
    <row r="43" spans="1:10" x14ac:dyDescent="0.25">
      <c r="A43" s="349"/>
      <c r="B43" s="124" t="s">
        <v>270</v>
      </c>
      <c r="C43" s="133">
        <v>509</v>
      </c>
      <c r="D43" s="142">
        <v>100</v>
      </c>
      <c r="E43" s="133">
        <v>476</v>
      </c>
      <c r="F43" s="142">
        <v>93.52</v>
      </c>
      <c r="G43" s="133">
        <v>29</v>
      </c>
      <c r="H43" s="142">
        <v>5.7</v>
      </c>
      <c r="I43" s="184">
        <v>4</v>
      </c>
      <c r="J43" s="184">
        <v>0.79</v>
      </c>
    </row>
    <row r="44" spans="1:10" x14ac:dyDescent="0.25">
      <c r="A44" s="349"/>
      <c r="B44" s="124" t="s">
        <v>271</v>
      </c>
      <c r="C44" s="133">
        <v>327</v>
      </c>
      <c r="D44" s="142">
        <v>100</v>
      </c>
      <c r="E44" s="133">
        <v>246</v>
      </c>
      <c r="F44" s="142">
        <v>75.23</v>
      </c>
      <c r="G44" s="133">
        <v>75</v>
      </c>
      <c r="H44" s="142">
        <v>22.94</v>
      </c>
      <c r="I44" s="184">
        <v>6</v>
      </c>
      <c r="J44" s="184">
        <v>1.83</v>
      </c>
    </row>
    <row r="45" spans="1:10" x14ac:dyDescent="0.25">
      <c r="A45" s="349"/>
      <c r="B45" s="124" t="s">
        <v>272</v>
      </c>
      <c r="C45" s="133">
        <v>470</v>
      </c>
      <c r="D45" s="142">
        <v>100</v>
      </c>
      <c r="E45" s="133">
        <v>402</v>
      </c>
      <c r="F45" s="142">
        <v>85.53</v>
      </c>
      <c r="G45" s="133">
        <v>64</v>
      </c>
      <c r="H45" s="142">
        <v>13.62</v>
      </c>
      <c r="I45" s="184">
        <v>4</v>
      </c>
      <c r="J45" s="184">
        <v>0.86</v>
      </c>
    </row>
    <row r="46" spans="1:10" x14ac:dyDescent="0.25">
      <c r="A46" s="349"/>
      <c r="B46" s="124" t="s">
        <v>273</v>
      </c>
      <c r="C46" s="133">
        <v>171</v>
      </c>
      <c r="D46" s="142">
        <v>100</v>
      </c>
      <c r="E46" s="133">
        <v>141</v>
      </c>
      <c r="F46" s="142">
        <v>82.46</v>
      </c>
      <c r="G46" s="133" t="s">
        <v>71</v>
      </c>
      <c r="H46" s="142" t="s">
        <v>71</v>
      </c>
      <c r="I46" s="184" t="s">
        <v>71</v>
      </c>
      <c r="J46" s="184" t="s">
        <v>71</v>
      </c>
    </row>
    <row r="47" spans="1:10" x14ac:dyDescent="0.25">
      <c r="A47" s="349"/>
      <c r="B47" s="124" t="s">
        <v>274</v>
      </c>
      <c r="C47" s="133">
        <v>360</v>
      </c>
      <c r="D47" s="142">
        <v>100</v>
      </c>
      <c r="E47" s="133">
        <v>331</v>
      </c>
      <c r="F47" s="142">
        <v>91.94</v>
      </c>
      <c r="G47" s="133" t="s">
        <v>71</v>
      </c>
      <c r="H47" s="142" t="s">
        <v>71</v>
      </c>
      <c r="I47" s="184" t="s">
        <v>71</v>
      </c>
      <c r="J47" s="184" t="s">
        <v>71</v>
      </c>
    </row>
    <row r="48" spans="1:10" x14ac:dyDescent="0.25">
      <c r="A48" s="349"/>
      <c r="B48" s="124" t="s">
        <v>275</v>
      </c>
      <c r="C48" s="133">
        <v>55</v>
      </c>
      <c r="D48" s="142">
        <v>100</v>
      </c>
      <c r="E48" s="133">
        <v>50</v>
      </c>
      <c r="F48" s="142">
        <v>90.91</v>
      </c>
      <c r="G48" s="133" t="s">
        <v>71</v>
      </c>
      <c r="H48" s="142" t="s">
        <v>71</v>
      </c>
      <c r="I48" s="184" t="s">
        <v>71</v>
      </c>
      <c r="J48" s="184" t="s">
        <v>71</v>
      </c>
    </row>
    <row r="49" spans="1:10" x14ac:dyDescent="0.25">
      <c r="A49" s="349" t="s">
        <v>125</v>
      </c>
      <c r="B49" s="124" t="s">
        <v>268</v>
      </c>
      <c r="C49" s="133">
        <v>2052</v>
      </c>
      <c r="D49" s="142">
        <v>100</v>
      </c>
      <c r="E49" s="133">
        <v>1879</v>
      </c>
      <c r="F49" s="142">
        <v>91.57</v>
      </c>
      <c r="G49" s="133">
        <v>160</v>
      </c>
      <c r="H49" s="142">
        <v>7.8</v>
      </c>
      <c r="I49" s="184">
        <v>13</v>
      </c>
      <c r="J49" s="184">
        <v>0.64</v>
      </c>
    </row>
    <row r="50" spans="1:10" x14ac:dyDescent="0.25">
      <c r="A50" s="349"/>
      <c r="B50" s="124" t="s">
        <v>269</v>
      </c>
      <c r="C50" s="133">
        <v>128</v>
      </c>
      <c r="D50" s="142">
        <v>100</v>
      </c>
      <c r="E50" s="133">
        <v>113</v>
      </c>
      <c r="F50" s="142">
        <v>88.28</v>
      </c>
      <c r="G50" s="133" t="s">
        <v>71</v>
      </c>
      <c r="H50" s="142" t="s">
        <v>71</v>
      </c>
      <c r="I50" s="184" t="s">
        <v>71</v>
      </c>
      <c r="J50" s="184" t="s">
        <v>71</v>
      </c>
    </row>
    <row r="51" spans="1:10" x14ac:dyDescent="0.25">
      <c r="A51" s="349"/>
      <c r="B51" s="124" t="s">
        <v>270</v>
      </c>
      <c r="C51" s="133">
        <v>335</v>
      </c>
      <c r="D51" s="142">
        <v>100</v>
      </c>
      <c r="E51" s="133">
        <v>316</v>
      </c>
      <c r="F51" s="142">
        <v>94.33</v>
      </c>
      <c r="G51" s="133" t="s">
        <v>71</v>
      </c>
      <c r="H51" s="142" t="s">
        <v>71</v>
      </c>
      <c r="I51" s="184" t="s">
        <v>71</v>
      </c>
      <c r="J51" s="184" t="s">
        <v>71</v>
      </c>
    </row>
    <row r="52" spans="1:10" x14ac:dyDescent="0.25">
      <c r="A52" s="349"/>
      <c r="B52" s="124" t="s">
        <v>271</v>
      </c>
      <c r="C52" s="133">
        <v>436</v>
      </c>
      <c r="D52" s="142">
        <v>100</v>
      </c>
      <c r="E52" s="133">
        <v>390</v>
      </c>
      <c r="F52" s="142">
        <v>89.45</v>
      </c>
      <c r="G52" s="133">
        <v>42</v>
      </c>
      <c r="H52" s="142">
        <v>9.6300000000000008</v>
      </c>
      <c r="I52" s="184">
        <v>4</v>
      </c>
      <c r="J52" s="184">
        <v>0.91999999999999993</v>
      </c>
    </row>
    <row r="53" spans="1:10" x14ac:dyDescent="0.25">
      <c r="A53" s="349"/>
      <c r="B53" s="124" t="s">
        <v>272</v>
      </c>
      <c r="C53" s="133">
        <v>229</v>
      </c>
      <c r="D53" s="142">
        <v>100</v>
      </c>
      <c r="E53" s="133">
        <v>201</v>
      </c>
      <c r="F53" s="142">
        <v>87.77</v>
      </c>
      <c r="G53" s="133" t="s">
        <v>71</v>
      </c>
      <c r="H53" s="142" t="s">
        <v>71</v>
      </c>
      <c r="I53" s="184" t="s">
        <v>71</v>
      </c>
      <c r="J53" s="184" t="s">
        <v>71</v>
      </c>
    </row>
    <row r="54" spans="1:10" x14ac:dyDescent="0.25">
      <c r="A54" s="349"/>
      <c r="B54" s="124" t="s">
        <v>273</v>
      </c>
      <c r="C54" s="133">
        <v>223</v>
      </c>
      <c r="D54" s="142">
        <v>100</v>
      </c>
      <c r="E54" s="133">
        <v>185</v>
      </c>
      <c r="F54" s="142">
        <v>82.96</v>
      </c>
      <c r="G54" s="133" t="s">
        <v>71</v>
      </c>
      <c r="H54" s="133" t="s">
        <v>71</v>
      </c>
      <c r="I54" s="184" t="s">
        <v>71</v>
      </c>
      <c r="J54" s="184" t="s">
        <v>71</v>
      </c>
    </row>
    <row r="55" spans="1:10" ht="15" customHeight="1" x14ac:dyDescent="0.25">
      <c r="A55" s="349"/>
      <c r="B55" s="124" t="s">
        <v>274</v>
      </c>
      <c r="C55" s="133">
        <v>598</v>
      </c>
      <c r="D55" s="142">
        <v>100</v>
      </c>
      <c r="E55" s="133">
        <v>577</v>
      </c>
      <c r="F55" s="142">
        <v>96.49</v>
      </c>
      <c r="G55" s="133" t="s">
        <v>71</v>
      </c>
      <c r="H55" s="133" t="s">
        <v>71</v>
      </c>
      <c r="I55" s="184" t="s">
        <v>71</v>
      </c>
      <c r="J55" s="184" t="s">
        <v>71</v>
      </c>
    </row>
    <row r="56" spans="1:10" x14ac:dyDescent="0.25">
      <c r="A56" s="349"/>
      <c r="B56" s="124" t="s">
        <v>276</v>
      </c>
      <c r="C56" s="133">
        <v>86</v>
      </c>
      <c r="D56" s="142">
        <v>100</v>
      </c>
      <c r="E56" s="133">
        <v>80</v>
      </c>
      <c r="F56" s="142">
        <v>93.02</v>
      </c>
      <c r="G56" s="133" t="s">
        <v>71</v>
      </c>
      <c r="H56" s="133" t="s">
        <v>71</v>
      </c>
      <c r="I56" s="184" t="s">
        <v>71</v>
      </c>
      <c r="J56" s="184" t="s">
        <v>71</v>
      </c>
    </row>
    <row r="57" spans="1:10" x14ac:dyDescent="0.25">
      <c r="A57" s="349"/>
      <c r="B57" s="124" t="s">
        <v>275</v>
      </c>
      <c r="C57" s="133">
        <v>11</v>
      </c>
      <c r="D57" s="142">
        <v>100</v>
      </c>
      <c r="E57" s="133" t="s">
        <v>71</v>
      </c>
      <c r="F57" s="142" t="s">
        <v>71</v>
      </c>
      <c r="G57" s="133" t="s">
        <v>71</v>
      </c>
      <c r="H57" s="142" t="s">
        <v>71</v>
      </c>
      <c r="I57" s="184" t="s">
        <v>71</v>
      </c>
      <c r="J57" s="184" t="s">
        <v>71</v>
      </c>
    </row>
    <row r="58" spans="1:10" x14ac:dyDescent="0.25">
      <c r="A58" s="349"/>
      <c r="B58" s="124" t="s">
        <v>277</v>
      </c>
      <c r="C58" s="133">
        <v>6</v>
      </c>
      <c r="D58" s="142">
        <v>100</v>
      </c>
      <c r="E58" s="133" t="s">
        <v>71</v>
      </c>
      <c r="F58" s="142" t="s">
        <v>71</v>
      </c>
      <c r="G58" s="133" t="s">
        <v>71</v>
      </c>
      <c r="H58" s="142" t="s">
        <v>71</v>
      </c>
      <c r="I58" s="184" t="s">
        <v>71</v>
      </c>
      <c r="J58" s="184" t="s">
        <v>71</v>
      </c>
    </row>
    <row r="59" spans="1:10" x14ac:dyDescent="0.25">
      <c r="A59" t="s">
        <v>287</v>
      </c>
    </row>
    <row r="60" spans="1:10" x14ac:dyDescent="0.25">
      <c r="A60" s="35" t="s">
        <v>235</v>
      </c>
    </row>
  </sheetData>
  <mergeCells count="12">
    <mergeCell ref="A49:A58"/>
    <mergeCell ref="A23:A31"/>
    <mergeCell ref="A14:A22"/>
    <mergeCell ref="A41:A48"/>
    <mergeCell ref="I4:J4"/>
    <mergeCell ref="E3:J3"/>
    <mergeCell ref="A32:A40"/>
    <mergeCell ref="G4:H4"/>
    <mergeCell ref="A3:B5"/>
    <mergeCell ref="C3:D4"/>
    <mergeCell ref="E4:F4"/>
    <mergeCell ref="A6:A1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07099-81D9-48B6-B2BA-D3419EC05C8A}">
  <dimension ref="A1:T37"/>
  <sheetViews>
    <sheetView workbookViewId="0"/>
  </sheetViews>
  <sheetFormatPr baseColWidth="10" defaultColWidth="11.42578125" defaultRowHeight="15" x14ac:dyDescent="0.25"/>
  <cols>
    <col min="2" max="2" width="54" customWidth="1"/>
    <col min="3" max="3" width="11.5703125" style="55" customWidth="1"/>
    <col min="4" max="4" width="11.5703125" style="11" customWidth="1"/>
    <col min="5" max="5" width="11.5703125" style="55" customWidth="1"/>
    <col min="6" max="6" width="11.5703125" style="11" customWidth="1"/>
    <col min="7" max="7" width="11.5703125" style="55" customWidth="1"/>
    <col min="8" max="8" width="11.5703125" style="11" customWidth="1"/>
    <col min="9" max="9" width="11.5703125" style="55" customWidth="1"/>
    <col min="10" max="10" width="11.5703125" style="11" customWidth="1"/>
  </cols>
  <sheetData>
    <row r="1" spans="1:11" ht="15.75" x14ac:dyDescent="0.25">
      <c r="A1" s="7" t="s">
        <v>27</v>
      </c>
      <c r="B1" s="115" t="s">
        <v>291</v>
      </c>
      <c r="D1" s="139"/>
      <c r="E1" s="130"/>
      <c r="F1" s="139"/>
      <c r="G1" s="130"/>
      <c r="H1" s="139"/>
      <c r="I1" s="130"/>
      <c r="J1" s="139"/>
    </row>
    <row r="2" spans="1:11" x14ac:dyDescent="0.25">
      <c r="B2" s="70"/>
      <c r="C2" s="131"/>
      <c r="D2" s="140"/>
      <c r="E2" s="131"/>
      <c r="F2" s="140"/>
      <c r="G2" s="131"/>
      <c r="H2" s="140"/>
      <c r="I2" s="131"/>
      <c r="J2" s="140"/>
    </row>
    <row r="3" spans="1:11" x14ac:dyDescent="0.25">
      <c r="A3" s="348"/>
      <c r="B3" s="348"/>
      <c r="C3" s="239" t="s">
        <v>68</v>
      </c>
      <c r="D3" s="239"/>
      <c r="E3" s="239" t="s">
        <v>242</v>
      </c>
      <c r="F3" s="239"/>
      <c r="G3" s="239"/>
      <c r="H3" s="239"/>
      <c r="I3" s="239"/>
      <c r="J3" s="239"/>
    </row>
    <row r="4" spans="1:11" ht="39" customHeight="1" x14ac:dyDescent="0.25">
      <c r="A4" s="348"/>
      <c r="B4" s="348"/>
      <c r="C4" s="239"/>
      <c r="D4" s="239"/>
      <c r="E4" s="239" t="s">
        <v>243</v>
      </c>
      <c r="F4" s="239"/>
      <c r="G4" s="239" t="s">
        <v>244</v>
      </c>
      <c r="H4" s="239"/>
      <c r="I4" s="239" t="s">
        <v>245</v>
      </c>
      <c r="J4" s="239"/>
    </row>
    <row r="5" spans="1:11" ht="15" customHeight="1" x14ac:dyDescent="0.25">
      <c r="A5" s="348"/>
      <c r="B5" s="348"/>
      <c r="C5" s="132" t="s">
        <v>66</v>
      </c>
      <c r="D5" s="147" t="s">
        <v>238</v>
      </c>
      <c r="E5" s="132" t="s">
        <v>66</v>
      </c>
      <c r="F5" s="147" t="s">
        <v>67</v>
      </c>
      <c r="G5" s="132" t="s">
        <v>66</v>
      </c>
      <c r="H5" s="147" t="s">
        <v>67</v>
      </c>
      <c r="I5" s="132" t="s">
        <v>66</v>
      </c>
      <c r="J5" s="147" t="s">
        <v>67</v>
      </c>
    </row>
    <row r="6" spans="1:11" x14ac:dyDescent="0.25">
      <c r="A6" s="341" t="s">
        <v>68</v>
      </c>
      <c r="B6" s="341"/>
      <c r="C6" s="133">
        <v>12843</v>
      </c>
      <c r="D6" s="142">
        <v>100</v>
      </c>
      <c r="E6" s="133">
        <v>2608</v>
      </c>
      <c r="F6" s="142">
        <v>20.309999999999999</v>
      </c>
      <c r="G6" s="133">
        <v>2803</v>
      </c>
      <c r="H6" s="142">
        <v>21.83</v>
      </c>
      <c r="I6" s="133">
        <v>7432</v>
      </c>
      <c r="J6" s="142">
        <v>57.87</v>
      </c>
      <c r="K6" s="157"/>
    </row>
    <row r="7" spans="1:11" x14ac:dyDescent="0.25">
      <c r="A7" s="237" t="s">
        <v>278</v>
      </c>
      <c r="B7" s="123" t="s">
        <v>269</v>
      </c>
      <c r="C7" s="133">
        <v>1650</v>
      </c>
      <c r="D7" s="142">
        <v>100</v>
      </c>
      <c r="E7" s="133">
        <v>275</v>
      </c>
      <c r="F7" s="142">
        <v>16.670000000000002</v>
      </c>
      <c r="G7" s="133">
        <v>386</v>
      </c>
      <c r="H7" s="142">
        <v>23.39</v>
      </c>
      <c r="I7" s="133">
        <v>989</v>
      </c>
      <c r="J7" s="142">
        <v>59.94</v>
      </c>
      <c r="K7" s="157"/>
    </row>
    <row r="8" spans="1:11" x14ac:dyDescent="0.25">
      <c r="A8" s="237"/>
      <c r="B8" s="119" t="s">
        <v>270</v>
      </c>
      <c r="C8" s="133">
        <v>1767</v>
      </c>
      <c r="D8" s="142">
        <v>100</v>
      </c>
      <c r="E8" s="133">
        <v>93</v>
      </c>
      <c r="F8" s="142">
        <v>5.26</v>
      </c>
      <c r="G8" s="133">
        <v>1129</v>
      </c>
      <c r="H8" s="142">
        <v>63.89</v>
      </c>
      <c r="I8" s="133">
        <v>545</v>
      </c>
      <c r="J8" s="142">
        <v>30.84</v>
      </c>
      <c r="K8" s="157"/>
    </row>
    <row r="9" spans="1:11" x14ac:dyDescent="0.25">
      <c r="A9" s="237"/>
      <c r="B9" s="119" t="s">
        <v>271</v>
      </c>
      <c r="C9" s="133">
        <v>1767</v>
      </c>
      <c r="D9" s="142">
        <v>100</v>
      </c>
      <c r="E9" s="133">
        <v>470</v>
      </c>
      <c r="F9" s="142">
        <v>26.6</v>
      </c>
      <c r="G9" s="133">
        <v>179</v>
      </c>
      <c r="H9" s="142">
        <v>10.130000000000001</v>
      </c>
      <c r="I9" s="133">
        <v>1118</v>
      </c>
      <c r="J9" s="142">
        <v>63.27</v>
      </c>
      <c r="K9" s="157"/>
    </row>
    <row r="10" spans="1:11" x14ac:dyDescent="0.25">
      <c r="A10" s="237"/>
      <c r="B10" s="119" t="s">
        <v>272</v>
      </c>
      <c r="C10" s="133">
        <v>2968</v>
      </c>
      <c r="D10" s="142">
        <v>100</v>
      </c>
      <c r="E10" s="133">
        <v>190</v>
      </c>
      <c r="F10" s="142">
        <v>6.4</v>
      </c>
      <c r="G10" s="133">
        <v>205</v>
      </c>
      <c r="H10" s="142">
        <v>6.91</v>
      </c>
      <c r="I10" s="133">
        <v>2573</v>
      </c>
      <c r="J10" s="142">
        <v>86.69</v>
      </c>
      <c r="K10" s="157"/>
    </row>
    <row r="11" spans="1:11" x14ac:dyDescent="0.25">
      <c r="A11" s="237"/>
      <c r="B11" s="119" t="s">
        <v>273</v>
      </c>
      <c r="C11" s="133">
        <v>1756</v>
      </c>
      <c r="D11" s="142">
        <v>100</v>
      </c>
      <c r="E11" s="133">
        <v>326</v>
      </c>
      <c r="F11" s="142">
        <v>18.559999999999999</v>
      </c>
      <c r="G11" s="133">
        <v>73</v>
      </c>
      <c r="H11" s="142">
        <v>4.16</v>
      </c>
      <c r="I11" s="133">
        <v>1357</v>
      </c>
      <c r="J11" s="142">
        <v>77.28</v>
      </c>
      <c r="K11" s="157"/>
    </row>
    <row r="12" spans="1:11" x14ac:dyDescent="0.25">
      <c r="A12" s="237"/>
      <c r="B12" s="119" t="s">
        <v>274</v>
      </c>
      <c r="C12" s="133">
        <v>2631</v>
      </c>
      <c r="D12" s="142">
        <v>100</v>
      </c>
      <c r="E12" s="133">
        <v>979</v>
      </c>
      <c r="F12" s="142">
        <v>37.21</v>
      </c>
      <c r="G12" s="133">
        <v>823</v>
      </c>
      <c r="H12" s="142">
        <v>31.28</v>
      </c>
      <c r="I12" s="133">
        <v>829</v>
      </c>
      <c r="J12" s="142">
        <v>31.51</v>
      </c>
      <c r="K12" s="157"/>
    </row>
    <row r="13" spans="1:11" x14ac:dyDescent="0.25">
      <c r="A13" s="237"/>
      <c r="B13" s="119" t="s">
        <v>275</v>
      </c>
      <c r="C13" s="133">
        <v>304</v>
      </c>
      <c r="D13" s="142">
        <v>100</v>
      </c>
      <c r="E13" s="133">
        <v>275</v>
      </c>
      <c r="F13" s="142">
        <v>90.46</v>
      </c>
      <c r="G13" s="133">
        <v>8</v>
      </c>
      <c r="H13" s="142">
        <v>2.63</v>
      </c>
      <c r="I13" s="133">
        <v>21</v>
      </c>
      <c r="J13" s="142">
        <v>6.91</v>
      </c>
      <c r="K13" s="157"/>
    </row>
    <row r="14" spans="1:11" x14ac:dyDescent="0.25">
      <c r="A14" s="323" t="s">
        <v>220</v>
      </c>
      <c r="B14" s="119" t="s">
        <v>38</v>
      </c>
      <c r="C14" s="133">
        <v>3985</v>
      </c>
      <c r="D14" s="142">
        <v>100</v>
      </c>
      <c r="E14" s="133">
        <v>1033</v>
      </c>
      <c r="F14" s="142">
        <v>25.92</v>
      </c>
      <c r="G14" s="133">
        <v>912</v>
      </c>
      <c r="H14" s="142">
        <v>22.89</v>
      </c>
      <c r="I14" s="133">
        <v>2040</v>
      </c>
      <c r="J14" s="142">
        <v>51.19</v>
      </c>
      <c r="K14" s="157"/>
    </row>
    <row r="15" spans="1:11" x14ac:dyDescent="0.25">
      <c r="A15" s="323"/>
      <c r="B15" s="119" t="s">
        <v>231</v>
      </c>
      <c r="C15" s="133">
        <v>3389</v>
      </c>
      <c r="D15" s="142">
        <v>100</v>
      </c>
      <c r="E15" s="133">
        <v>753</v>
      </c>
      <c r="F15" s="142">
        <v>22.22</v>
      </c>
      <c r="G15" s="133">
        <v>1141</v>
      </c>
      <c r="H15" s="142">
        <v>33.67</v>
      </c>
      <c r="I15" s="133">
        <v>1495</v>
      </c>
      <c r="J15" s="142">
        <v>44.11</v>
      </c>
      <c r="K15" s="157"/>
    </row>
    <row r="16" spans="1:11" x14ac:dyDescent="0.25">
      <c r="A16" s="323"/>
      <c r="B16" s="119" t="s">
        <v>40</v>
      </c>
      <c r="C16" s="133">
        <v>304</v>
      </c>
      <c r="D16" s="142">
        <v>100</v>
      </c>
      <c r="E16" s="133">
        <v>275</v>
      </c>
      <c r="F16" s="142">
        <v>90.46</v>
      </c>
      <c r="G16" s="133">
        <v>8</v>
      </c>
      <c r="H16" s="142">
        <v>2.63</v>
      </c>
      <c r="I16" s="133">
        <v>21</v>
      </c>
      <c r="J16" s="142">
        <v>6.91</v>
      </c>
      <c r="K16" s="158"/>
    </row>
    <row r="17" spans="1:20" x14ac:dyDescent="0.25">
      <c r="A17" s="323"/>
      <c r="B17" s="119" t="s">
        <v>41</v>
      </c>
      <c r="C17" s="133">
        <v>246</v>
      </c>
      <c r="D17" s="142">
        <v>100</v>
      </c>
      <c r="E17" s="133">
        <v>16</v>
      </c>
      <c r="F17" s="142">
        <v>6.5</v>
      </c>
      <c r="G17" s="133">
        <v>72</v>
      </c>
      <c r="H17" s="142">
        <v>29.27</v>
      </c>
      <c r="I17" s="133">
        <v>158</v>
      </c>
      <c r="J17" s="142">
        <v>64.23</v>
      </c>
      <c r="K17" s="157"/>
    </row>
    <row r="18" spans="1:20" x14ac:dyDescent="0.25">
      <c r="A18" s="323"/>
      <c r="B18" s="119" t="s">
        <v>241</v>
      </c>
      <c r="C18" s="133">
        <v>177</v>
      </c>
      <c r="D18" s="142">
        <v>100</v>
      </c>
      <c r="E18" s="133">
        <v>15</v>
      </c>
      <c r="F18" s="142">
        <v>8.4700000000000006</v>
      </c>
      <c r="G18" s="133">
        <v>63</v>
      </c>
      <c r="H18" s="142">
        <v>35.590000000000003</v>
      </c>
      <c r="I18" s="133">
        <v>99</v>
      </c>
      <c r="J18" s="142">
        <v>55.93</v>
      </c>
      <c r="K18" s="157"/>
    </row>
    <row r="19" spans="1:20" x14ac:dyDescent="0.25">
      <c r="A19" s="323"/>
      <c r="B19" s="119" t="s">
        <v>43</v>
      </c>
      <c r="C19" s="133">
        <v>105</v>
      </c>
      <c r="D19" s="142">
        <v>100</v>
      </c>
      <c r="E19" s="133">
        <v>3</v>
      </c>
      <c r="F19" s="142">
        <v>2.86</v>
      </c>
      <c r="G19" s="133">
        <v>6</v>
      </c>
      <c r="H19" s="142">
        <v>5.71</v>
      </c>
      <c r="I19" s="133">
        <v>96</v>
      </c>
      <c r="J19" s="142">
        <v>91.43</v>
      </c>
      <c r="K19" s="157"/>
    </row>
    <row r="20" spans="1:20" x14ac:dyDescent="0.25">
      <c r="A20" s="323"/>
      <c r="B20" s="119" t="s">
        <v>44</v>
      </c>
      <c r="C20" s="133">
        <v>160</v>
      </c>
      <c r="D20" s="142">
        <v>100</v>
      </c>
      <c r="E20" s="133">
        <v>11</v>
      </c>
      <c r="F20" s="142">
        <v>6.88</v>
      </c>
      <c r="G20" s="133">
        <v>24</v>
      </c>
      <c r="H20" s="142">
        <v>15</v>
      </c>
      <c r="I20" s="133">
        <v>125</v>
      </c>
      <c r="J20" s="142">
        <v>78.13</v>
      </c>
      <c r="K20" s="157"/>
    </row>
    <row r="21" spans="1:20" x14ac:dyDescent="0.25">
      <c r="A21" s="323"/>
      <c r="B21" s="119" t="s">
        <v>45</v>
      </c>
      <c r="C21" s="133">
        <v>21</v>
      </c>
      <c r="D21" s="142">
        <v>100</v>
      </c>
      <c r="E21" s="133" t="s">
        <v>71</v>
      </c>
      <c r="F21" s="142" t="s">
        <v>71</v>
      </c>
      <c r="G21" s="133" t="s">
        <v>71</v>
      </c>
      <c r="H21" s="142" t="s">
        <v>71</v>
      </c>
      <c r="I21" s="133" t="s">
        <v>71</v>
      </c>
      <c r="J21" s="142" t="s">
        <v>71</v>
      </c>
      <c r="K21" s="157"/>
    </row>
    <row r="22" spans="1:20" x14ac:dyDescent="0.25">
      <c r="A22" s="323"/>
      <c r="B22" s="119" t="s">
        <v>47</v>
      </c>
      <c r="C22" s="133">
        <v>1610</v>
      </c>
      <c r="D22" s="142">
        <v>100</v>
      </c>
      <c r="E22" s="133">
        <v>107</v>
      </c>
      <c r="F22" s="142">
        <v>6.65</v>
      </c>
      <c r="G22" s="133">
        <v>88</v>
      </c>
      <c r="H22" s="142">
        <v>5.47</v>
      </c>
      <c r="I22" s="133">
        <v>1415</v>
      </c>
      <c r="J22" s="142">
        <v>87.89</v>
      </c>
      <c r="K22" s="157"/>
    </row>
    <row r="23" spans="1:20" x14ac:dyDescent="0.25">
      <c r="A23" s="323"/>
      <c r="B23" s="119" t="s">
        <v>48</v>
      </c>
      <c r="C23" s="133">
        <v>1809</v>
      </c>
      <c r="D23" s="142">
        <v>100</v>
      </c>
      <c r="E23" s="133">
        <v>88</v>
      </c>
      <c r="F23" s="142">
        <v>4.8600000000000003</v>
      </c>
      <c r="G23" s="133">
        <v>156</v>
      </c>
      <c r="H23" s="142">
        <v>8.6199999999999992</v>
      </c>
      <c r="I23" s="133">
        <v>1565</v>
      </c>
      <c r="J23" s="142">
        <v>86.51</v>
      </c>
      <c r="K23" s="157"/>
    </row>
    <row r="24" spans="1:20" x14ac:dyDescent="0.25">
      <c r="A24" s="323"/>
      <c r="B24" s="119" t="s">
        <v>135</v>
      </c>
      <c r="C24" s="133">
        <v>269</v>
      </c>
      <c r="D24" s="142">
        <v>100</v>
      </c>
      <c r="E24" s="133">
        <v>169</v>
      </c>
      <c r="F24" s="142">
        <v>62.83</v>
      </c>
      <c r="G24" s="133">
        <v>56</v>
      </c>
      <c r="H24" s="142">
        <v>20.82</v>
      </c>
      <c r="I24" s="133">
        <v>44</v>
      </c>
      <c r="J24" s="142">
        <v>16.36</v>
      </c>
      <c r="K24" s="158"/>
    </row>
    <row r="25" spans="1:20" x14ac:dyDescent="0.25">
      <c r="A25" s="323"/>
      <c r="B25" s="119" t="s">
        <v>126</v>
      </c>
      <c r="C25" s="133">
        <v>135</v>
      </c>
      <c r="D25" s="142">
        <v>100</v>
      </c>
      <c r="E25" s="133">
        <v>22</v>
      </c>
      <c r="F25" s="142">
        <v>16.3</v>
      </c>
      <c r="G25" s="133">
        <v>64</v>
      </c>
      <c r="H25" s="142">
        <v>47.41</v>
      </c>
      <c r="I25" s="133">
        <v>49</v>
      </c>
      <c r="J25" s="142">
        <v>36.299999999999997</v>
      </c>
      <c r="K25" s="157"/>
    </row>
    <row r="26" spans="1:20" x14ac:dyDescent="0.25">
      <c r="A26" s="323"/>
      <c r="B26" s="119" t="s">
        <v>64</v>
      </c>
      <c r="C26" s="133">
        <v>66</v>
      </c>
      <c r="D26" s="142">
        <v>100</v>
      </c>
      <c r="E26" s="133" t="s">
        <v>71</v>
      </c>
      <c r="F26" s="142" t="s">
        <v>71</v>
      </c>
      <c r="G26" s="133" t="s">
        <v>71</v>
      </c>
      <c r="H26" s="142" t="s">
        <v>71</v>
      </c>
      <c r="I26" s="133">
        <v>52</v>
      </c>
      <c r="J26" s="142">
        <v>78.790000000000006</v>
      </c>
      <c r="K26" s="157"/>
    </row>
    <row r="27" spans="1:20" x14ac:dyDescent="0.25">
      <c r="A27" s="323"/>
      <c r="B27" s="123" t="s">
        <v>52</v>
      </c>
      <c r="C27" s="31">
        <v>37</v>
      </c>
      <c r="D27" s="4">
        <v>100</v>
      </c>
      <c r="E27" s="31" t="s">
        <v>71</v>
      </c>
      <c r="F27" s="4" t="s">
        <v>71</v>
      </c>
      <c r="G27" s="31" t="s">
        <v>71</v>
      </c>
      <c r="H27" s="4" t="s">
        <v>71</v>
      </c>
      <c r="I27" s="31">
        <v>16</v>
      </c>
      <c r="J27" s="4">
        <v>43.24</v>
      </c>
      <c r="K27" s="157"/>
      <c r="L27" s="136"/>
      <c r="M27" s="135"/>
      <c r="N27" s="135"/>
      <c r="O27" s="135"/>
      <c r="P27" s="135"/>
      <c r="Q27" s="135"/>
      <c r="R27" s="135"/>
      <c r="S27" s="135"/>
      <c r="T27" s="135"/>
    </row>
    <row r="28" spans="1:20" x14ac:dyDescent="0.25">
      <c r="A28" s="323"/>
      <c r="B28" s="119" t="s">
        <v>53</v>
      </c>
      <c r="C28" s="133">
        <v>29</v>
      </c>
      <c r="D28" s="142">
        <v>100</v>
      </c>
      <c r="E28" s="133" t="s">
        <v>71</v>
      </c>
      <c r="F28" s="142" t="s">
        <v>71</v>
      </c>
      <c r="G28" s="133" t="s">
        <v>71</v>
      </c>
      <c r="H28" s="142" t="s">
        <v>71</v>
      </c>
      <c r="I28" s="133">
        <v>28</v>
      </c>
      <c r="J28" s="142">
        <v>96.55</v>
      </c>
      <c r="K28" s="157"/>
    </row>
    <row r="29" spans="1:20" x14ac:dyDescent="0.25">
      <c r="A29" s="323"/>
      <c r="B29" s="119" t="s">
        <v>54</v>
      </c>
      <c r="C29" s="133">
        <v>27</v>
      </c>
      <c r="D29" s="142">
        <v>100</v>
      </c>
      <c r="E29" s="133" t="s">
        <v>71</v>
      </c>
      <c r="F29" s="142" t="s">
        <v>71</v>
      </c>
      <c r="G29" s="133" t="s">
        <v>71</v>
      </c>
      <c r="H29" s="142" t="s">
        <v>71</v>
      </c>
      <c r="I29" s="133">
        <v>23</v>
      </c>
      <c r="J29" s="142">
        <v>85.19</v>
      </c>
      <c r="K29" s="157"/>
    </row>
    <row r="30" spans="1:20" x14ac:dyDescent="0.25">
      <c r="A30" s="323"/>
      <c r="B30" s="119" t="s">
        <v>65</v>
      </c>
      <c r="C30" s="133">
        <v>19</v>
      </c>
      <c r="D30" s="142">
        <v>100</v>
      </c>
      <c r="E30" s="133">
        <v>4</v>
      </c>
      <c r="F30" s="142">
        <v>21.05</v>
      </c>
      <c r="G30" s="133">
        <v>3</v>
      </c>
      <c r="H30" s="142">
        <v>15.79</v>
      </c>
      <c r="I30" s="133">
        <v>12</v>
      </c>
      <c r="J30" s="142">
        <v>63.16</v>
      </c>
      <c r="K30" s="157"/>
    </row>
    <row r="31" spans="1:20" x14ac:dyDescent="0.25">
      <c r="A31" s="323"/>
      <c r="B31" s="119" t="s">
        <v>56</v>
      </c>
      <c r="C31" s="133">
        <v>7</v>
      </c>
      <c r="D31" s="142">
        <v>100</v>
      </c>
      <c r="E31" s="133" t="s">
        <v>71</v>
      </c>
      <c r="F31" s="142" t="s">
        <v>71</v>
      </c>
      <c r="G31" s="133" t="s">
        <v>71</v>
      </c>
      <c r="H31" s="142" t="s">
        <v>71</v>
      </c>
      <c r="I31" s="133" t="s">
        <v>71</v>
      </c>
      <c r="J31" s="142" t="s">
        <v>71</v>
      </c>
      <c r="K31" s="157"/>
    </row>
    <row r="32" spans="1:20" x14ac:dyDescent="0.25">
      <c r="A32" s="323"/>
      <c r="B32" s="119" t="s">
        <v>57</v>
      </c>
      <c r="C32" s="133">
        <v>9</v>
      </c>
      <c r="D32" s="142">
        <v>100</v>
      </c>
      <c r="E32" s="133" t="s">
        <v>71</v>
      </c>
      <c r="F32" s="142" t="s">
        <v>71</v>
      </c>
      <c r="G32" s="133" t="s">
        <v>71</v>
      </c>
      <c r="H32" s="142" t="s">
        <v>71</v>
      </c>
      <c r="I32" s="133">
        <v>6</v>
      </c>
      <c r="J32" s="142">
        <v>66.67</v>
      </c>
      <c r="K32" s="157"/>
    </row>
    <row r="33" spans="1:11" x14ac:dyDescent="0.25">
      <c r="A33" s="323"/>
      <c r="B33" s="119" t="s">
        <v>58</v>
      </c>
      <c r="C33" s="133">
        <v>439</v>
      </c>
      <c r="D33" s="142">
        <v>100</v>
      </c>
      <c r="E33" s="133">
        <v>110</v>
      </c>
      <c r="F33" s="142">
        <v>25.06</v>
      </c>
      <c r="G33" s="133">
        <v>168</v>
      </c>
      <c r="H33" s="142">
        <v>38.270000000000003</v>
      </c>
      <c r="I33" s="133">
        <v>161</v>
      </c>
      <c r="J33" s="142">
        <v>36.67</v>
      </c>
      <c r="K33" s="157"/>
    </row>
    <row r="34" spans="1:11" x14ac:dyDescent="0.25">
      <c r="A34" s="35" t="s">
        <v>235</v>
      </c>
      <c r="B34" s="2"/>
    </row>
    <row r="37" spans="1:11" ht="15" customHeight="1" x14ac:dyDescent="0.25"/>
  </sheetData>
  <mergeCells count="9">
    <mergeCell ref="A6:B6"/>
    <mergeCell ref="A7:A13"/>
    <mergeCell ref="A14:A33"/>
    <mergeCell ref="C3:D4"/>
    <mergeCell ref="E3:J3"/>
    <mergeCell ref="E4:F4"/>
    <mergeCell ref="G4:H4"/>
    <mergeCell ref="I4:J4"/>
    <mergeCell ref="A3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58EA-E772-41F5-8DDB-DF7C499B843F}">
  <dimension ref="A1:AS50"/>
  <sheetViews>
    <sheetView tabSelected="1" zoomScaleNormal="100" workbookViewId="0"/>
  </sheetViews>
  <sheetFormatPr baseColWidth="10" defaultColWidth="11.5703125" defaultRowHeight="15" x14ac:dyDescent="0.25"/>
  <cols>
    <col min="1" max="1" width="22.5703125" customWidth="1"/>
    <col min="2" max="2" width="20" customWidth="1"/>
    <col min="3" max="44" width="14.7109375" customWidth="1"/>
  </cols>
  <sheetData>
    <row r="1" spans="1:45" ht="15.75" x14ac:dyDescent="0.25">
      <c r="A1" s="26" t="s">
        <v>3</v>
      </c>
      <c r="B1" s="33" t="s">
        <v>301</v>
      </c>
    </row>
    <row r="2" spans="1:45" ht="15.75" x14ac:dyDescent="0.25">
      <c r="A2" s="26"/>
      <c r="B2" s="33"/>
    </row>
    <row r="3" spans="1:45" x14ac:dyDescent="0.25">
      <c r="A3" s="238"/>
      <c r="B3" s="238"/>
      <c r="C3" s="237" t="s">
        <v>61</v>
      </c>
      <c r="D3" s="237"/>
      <c r="E3" s="264" t="s">
        <v>62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6"/>
      <c r="U3" s="262" t="s">
        <v>63</v>
      </c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</row>
    <row r="4" spans="1:45" s="32" customFormat="1" ht="33" customHeight="1" x14ac:dyDescent="0.25">
      <c r="A4" s="238"/>
      <c r="B4" s="238"/>
      <c r="C4" s="237"/>
      <c r="D4" s="237"/>
      <c r="E4" s="239" t="s">
        <v>38</v>
      </c>
      <c r="F4" s="239"/>
      <c r="G4" s="239" t="s">
        <v>39</v>
      </c>
      <c r="H4" s="239"/>
      <c r="I4" s="239" t="s">
        <v>40</v>
      </c>
      <c r="J4" s="239"/>
      <c r="K4" s="259" t="s">
        <v>41</v>
      </c>
      <c r="L4" s="259"/>
      <c r="M4" s="239" t="s">
        <v>42</v>
      </c>
      <c r="N4" s="239"/>
      <c r="O4" s="259" t="s">
        <v>43</v>
      </c>
      <c r="P4" s="259"/>
      <c r="Q4" s="239" t="s">
        <v>44</v>
      </c>
      <c r="R4" s="239"/>
      <c r="S4" s="260" t="s">
        <v>45</v>
      </c>
      <c r="T4" s="261"/>
      <c r="U4" s="263" t="s">
        <v>47</v>
      </c>
      <c r="V4" s="239"/>
      <c r="W4" s="239" t="s">
        <v>48</v>
      </c>
      <c r="X4" s="239"/>
      <c r="Y4" s="239" t="s">
        <v>49</v>
      </c>
      <c r="Z4" s="239"/>
      <c r="AA4" s="239" t="s">
        <v>50</v>
      </c>
      <c r="AB4" s="239"/>
      <c r="AC4" s="239" t="s">
        <v>64</v>
      </c>
      <c r="AD4" s="239"/>
      <c r="AE4" s="259" t="s">
        <v>52</v>
      </c>
      <c r="AF4" s="259"/>
      <c r="AG4" s="239" t="s">
        <v>53</v>
      </c>
      <c r="AH4" s="239"/>
      <c r="AI4" s="239" t="s">
        <v>54</v>
      </c>
      <c r="AJ4" s="239"/>
      <c r="AK4" s="239" t="s">
        <v>65</v>
      </c>
      <c r="AL4" s="239"/>
      <c r="AM4" s="239" t="s">
        <v>56</v>
      </c>
      <c r="AN4" s="239"/>
      <c r="AO4" s="239" t="s">
        <v>57</v>
      </c>
      <c r="AP4" s="239"/>
      <c r="AQ4" s="239" t="s">
        <v>58</v>
      </c>
      <c r="AR4" s="239"/>
    </row>
    <row r="5" spans="1:45" s="2" customFormat="1" x14ac:dyDescent="0.25">
      <c r="A5" s="238"/>
      <c r="B5" s="238"/>
      <c r="C5" s="12" t="s">
        <v>66</v>
      </c>
      <c r="D5" s="12" t="s">
        <v>67</v>
      </c>
      <c r="E5" s="21" t="s">
        <v>66</v>
      </c>
      <c r="F5" s="21" t="s">
        <v>67</v>
      </c>
      <c r="G5" s="21" t="s">
        <v>66</v>
      </c>
      <c r="H5" s="21" t="s">
        <v>67</v>
      </c>
      <c r="I5" s="21" t="s">
        <v>66</v>
      </c>
      <c r="J5" s="21" t="s">
        <v>67</v>
      </c>
      <c r="K5" s="21" t="s">
        <v>66</v>
      </c>
      <c r="L5" s="21" t="s">
        <v>67</v>
      </c>
      <c r="M5" s="21" t="s">
        <v>66</v>
      </c>
      <c r="N5" s="21" t="s">
        <v>67</v>
      </c>
      <c r="O5" s="21" t="s">
        <v>66</v>
      </c>
      <c r="P5" s="21" t="s">
        <v>67</v>
      </c>
      <c r="Q5" s="21" t="s">
        <v>66</v>
      </c>
      <c r="R5" s="21" t="s">
        <v>67</v>
      </c>
      <c r="S5" s="93"/>
      <c r="T5" s="93"/>
      <c r="U5" s="94" t="s">
        <v>66</v>
      </c>
      <c r="V5" s="21" t="s">
        <v>67</v>
      </c>
      <c r="W5" s="21" t="s">
        <v>66</v>
      </c>
      <c r="X5" s="21" t="s">
        <v>67</v>
      </c>
      <c r="Y5" s="21" t="s">
        <v>66</v>
      </c>
      <c r="Z5" s="21" t="s">
        <v>67</v>
      </c>
      <c r="AA5" s="21" t="s">
        <v>66</v>
      </c>
      <c r="AB5" s="21" t="s">
        <v>67</v>
      </c>
      <c r="AC5" s="21" t="s">
        <v>66</v>
      </c>
      <c r="AD5" s="21" t="s">
        <v>67</v>
      </c>
      <c r="AE5" s="21" t="s">
        <v>66</v>
      </c>
      <c r="AF5" s="21" t="s">
        <v>67</v>
      </c>
      <c r="AG5" s="21" t="s">
        <v>66</v>
      </c>
      <c r="AH5" s="21" t="s">
        <v>67</v>
      </c>
      <c r="AI5" s="21" t="s">
        <v>66</v>
      </c>
      <c r="AJ5" s="21" t="s">
        <v>67</v>
      </c>
      <c r="AK5" s="21" t="s">
        <v>66</v>
      </c>
      <c r="AL5" s="21" t="s">
        <v>67</v>
      </c>
      <c r="AM5" s="21" t="s">
        <v>66</v>
      </c>
      <c r="AN5" s="21" t="s">
        <v>67</v>
      </c>
      <c r="AO5" s="21" t="s">
        <v>66</v>
      </c>
      <c r="AP5" s="21" t="s">
        <v>67</v>
      </c>
      <c r="AQ5" s="21" t="s">
        <v>66</v>
      </c>
      <c r="AR5" s="21" t="s">
        <v>67</v>
      </c>
    </row>
    <row r="6" spans="1:45" x14ac:dyDescent="0.25">
      <c r="A6" s="246" t="s">
        <v>68</v>
      </c>
      <c r="B6" s="246"/>
      <c r="C6" s="31">
        <v>88912</v>
      </c>
      <c r="D6" s="4">
        <v>100</v>
      </c>
      <c r="E6" s="16">
        <v>25792</v>
      </c>
      <c r="F6" s="4">
        <v>100</v>
      </c>
      <c r="G6" s="16">
        <v>19057</v>
      </c>
      <c r="H6" s="4">
        <v>100</v>
      </c>
      <c r="I6" s="16">
        <v>2299</v>
      </c>
      <c r="J6" s="4">
        <v>100</v>
      </c>
      <c r="K6" s="16">
        <v>1572</v>
      </c>
      <c r="L6" s="4">
        <v>100</v>
      </c>
      <c r="M6" s="95">
        <v>866</v>
      </c>
      <c r="N6" s="4">
        <v>100</v>
      </c>
      <c r="O6" s="95">
        <v>844</v>
      </c>
      <c r="P6" s="4">
        <v>100</v>
      </c>
      <c r="Q6" s="16">
        <v>609</v>
      </c>
      <c r="R6" s="4">
        <v>100</v>
      </c>
      <c r="S6" s="91">
        <v>41</v>
      </c>
      <c r="T6" s="4">
        <v>100</v>
      </c>
      <c r="U6" s="96">
        <v>13908</v>
      </c>
      <c r="V6" s="4">
        <v>100</v>
      </c>
      <c r="W6" s="97">
        <v>13537</v>
      </c>
      <c r="X6" s="4">
        <v>100</v>
      </c>
      <c r="Y6" s="16">
        <v>1137</v>
      </c>
      <c r="Z6" s="4">
        <v>100</v>
      </c>
      <c r="AA6" s="95">
        <v>937</v>
      </c>
      <c r="AB6" s="4">
        <v>100</v>
      </c>
      <c r="AC6" s="16">
        <v>802</v>
      </c>
      <c r="AD6" s="4">
        <v>100</v>
      </c>
      <c r="AE6" s="16">
        <v>346</v>
      </c>
      <c r="AF6" s="4">
        <v>100</v>
      </c>
      <c r="AG6" s="16">
        <v>290</v>
      </c>
      <c r="AH6" s="4">
        <v>100</v>
      </c>
      <c r="AI6" s="95">
        <v>170</v>
      </c>
      <c r="AJ6" s="4">
        <v>100</v>
      </c>
      <c r="AK6" s="16">
        <v>56</v>
      </c>
      <c r="AL6" s="4">
        <v>100</v>
      </c>
      <c r="AM6" s="95">
        <v>50</v>
      </c>
      <c r="AN6" s="4">
        <v>100</v>
      </c>
      <c r="AO6" s="97">
        <v>10</v>
      </c>
      <c r="AP6" s="4">
        <v>100</v>
      </c>
      <c r="AQ6" s="16">
        <v>6589</v>
      </c>
      <c r="AR6" s="4">
        <v>100</v>
      </c>
      <c r="AS6" s="55"/>
    </row>
    <row r="7" spans="1:45" x14ac:dyDescent="0.25">
      <c r="A7" s="237" t="s">
        <v>69</v>
      </c>
      <c r="B7" s="14" t="s">
        <v>70</v>
      </c>
      <c r="C7" s="31">
        <v>32931</v>
      </c>
      <c r="D7" s="143">
        <v>37.037745186251577</v>
      </c>
      <c r="E7" s="16">
        <v>9989</v>
      </c>
      <c r="F7" s="143">
        <v>38.729063275434243</v>
      </c>
      <c r="G7" s="16">
        <v>5871</v>
      </c>
      <c r="H7" s="143">
        <v>30.807577268195413</v>
      </c>
      <c r="I7" s="16">
        <v>1140</v>
      </c>
      <c r="J7" s="143">
        <v>49.586776859504134</v>
      </c>
      <c r="K7" s="16">
        <v>776</v>
      </c>
      <c r="L7" s="143">
        <v>49.363867684478372</v>
      </c>
      <c r="M7" s="95">
        <v>433</v>
      </c>
      <c r="N7" s="143">
        <v>50</v>
      </c>
      <c r="O7" s="95">
        <v>321</v>
      </c>
      <c r="P7" s="143">
        <v>38.03317535545024</v>
      </c>
      <c r="Q7" s="16">
        <v>190</v>
      </c>
      <c r="R7" s="143">
        <v>31.198686371100166</v>
      </c>
      <c r="S7" s="211">
        <v>27</v>
      </c>
      <c r="T7" s="143">
        <v>31.198686371100166</v>
      </c>
      <c r="U7" s="96">
        <v>6816</v>
      </c>
      <c r="V7" s="143">
        <v>49.007765314926658</v>
      </c>
      <c r="W7" s="97">
        <v>4815</v>
      </c>
      <c r="X7" s="143">
        <v>35.569180763832456</v>
      </c>
      <c r="Y7" s="16">
        <v>150</v>
      </c>
      <c r="Z7" s="143">
        <v>13.192612137203167</v>
      </c>
      <c r="AA7" s="95">
        <v>336</v>
      </c>
      <c r="AB7" s="143">
        <v>35.859124866595515</v>
      </c>
      <c r="AC7" s="16">
        <v>390</v>
      </c>
      <c r="AD7" s="143">
        <v>48.628428927680801</v>
      </c>
      <c r="AE7" s="16">
        <v>173</v>
      </c>
      <c r="AF7" s="143">
        <v>50</v>
      </c>
      <c r="AG7" s="16">
        <v>92</v>
      </c>
      <c r="AH7" s="143">
        <v>31.724137931034484</v>
      </c>
      <c r="AI7" s="95">
        <v>59</v>
      </c>
      <c r="AJ7" s="143">
        <v>34.705882352941174</v>
      </c>
      <c r="AK7" s="16">
        <v>24</v>
      </c>
      <c r="AL7" s="143">
        <v>42.857142857142854</v>
      </c>
      <c r="AM7" s="95">
        <v>5</v>
      </c>
      <c r="AN7" s="143">
        <v>10</v>
      </c>
      <c r="AO7" s="97" t="s">
        <v>71</v>
      </c>
      <c r="AP7" s="143" t="s">
        <v>71</v>
      </c>
      <c r="AQ7" s="16">
        <v>1323</v>
      </c>
      <c r="AR7" s="143">
        <v>20.078919411139779</v>
      </c>
    </row>
    <row r="8" spans="1:45" x14ac:dyDescent="0.25">
      <c r="A8" s="237"/>
      <c r="B8" s="14" t="s">
        <v>72</v>
      </c>
      <c r="C8" s="31">
        <v>55981</v>
      </c>
      <c r="D8" s="143">
        <v>62.96225481374843</v>
      </c>
      <c r="E8" s="16">
        <v>15803</v>
      </c>
      <c r="F8" s="143">
        <v>61.270936724565757</v>
      </c>
      <c r="G8" s="16">
        <v>13186</v>
      </c>
      <c r="H8" s="143">
        <v>69.192422731804584</v>
      </c>
      <c r="I8" s="16">
        <v>1159</v>
      </c>
      <c r="J8" s="143">
        <v>50.413223140495866</v>
      </c>
      <c r="K8" s="16">
        <v>796</v>
      </c>
      <c r="L8" s="143">
        <v>50.636132315521628</v>
      </c>
      <c r="M8" s="95">
        <v>433</v>
      </c>
      <c r="N8" s="143">
        <v>50</v>
      </c>
      <c r="O8" s="95">
        <v>523</v>
      </c>
      <c r="P8" s="143">
        <v>61.966824644549767</v>
      </c>
      <c r="Q8" s="16">
        <v>419</v>
      </c>
      <c r="R8" s="143">
        <v>68.801313628899834</v>
      </c>
      <c r="S8" s="211">
        <v>14</v>
      </c>
      <c r="T8" s="143">
        <v>68.801313628899834</v>
      </c>
      <c r="U8" s="96">
        <v>7092</v>
      </c>
      <c r="V8" s="143">
        <v>50.992234685073335</v>
      </c>
      <c r="W8" s="97">
        <v>8722</v>
      </c>
      <c r="X8" s="143">
        <v>64.430819236167537</v>
      </c>
      <c r="Y8" s="16">
        <v>987</v>
      </c>
      <c r="Z8" s="143">
        <v>86.80738786279683</v>
      </c>
      <c r="AA8" s="95">
        <v>601</v>
      </c>
      <c r="AB8" s="143">
        <v>64.140875133404478</v>
      </c>
      <c r="AC8" s="16">
        <v>412</v>
      </c>
      <c r="AD8" s="143">
        <v>51.371571072319199</v>
      </c>
      <c r="AE8" s="16">
        <v>173</v>
      </c>
      <c r="AF8" s="143">
        <v>50</v>
      </c>
      <c r="AG8" s="16">
        <v>198</v>
      </c>
      <c r="AH8" s="143">
        <v>68.275862068965523</v>
      </c>
      <c r="AI8" s="95">
        <v>111</v>
      </c>
      <c r="AJ8" s="143">
        <v>65.294117647058826</v>
      </c>
      <c r="AK8" s="16">
        <v>32</v>
      </c>
      <c r="AL8" s="143">
        <v>57.142857142857139</v>
      </c>
      <c r="AM8" s="97">
        <v>45</v>
      </c>
      <c r="AN8" s="143">
        <v>90</v>
      </c>
      <c r="AO8" s="97" t="s">
        <v>71</v>
      </c>
      <c r="AP8" s="143" t="s">
        <v>71</v>
      </c>
      <c r="AQ8" s="16">
        <v>5266</v>
      </c>
      <c r="AR8" s="143">
        <v>79.921080588860221</v>
      </c>
      <c r="AS8" s="55"/>
    </row>
    <row r="9" spans="1:45" x14ac:dyDescent="0.25">
      <c r="A9" s="237" t="s">
        <v>73</v>
      </c>
      <c r="B9" s="14" t="s">
        <v>74</v>
      </c>
      <c r="C9" s="31">
        <v>10462</v>
      </c>
      <c r="D9" s="143">
        <v>11.766690660428289</v>
      </c>
      <c r="E9" s="16">
        <v>3409</v>
      </c>
      <c r="F9" s="143">
        <v>13.217276674937963</v>
      </c>
      <c r="G9" s="16">
        <v>2310</v>
      </c>
      <c r="H9" s="143">
        <v>12.121530146402897</v>
      </c>
      <c r="I9" s="16">
        <v>18</v>
      </c>
      <c r="J9" s="143">
        <v>0.78294910830795994</v>
      </c>
      <c r="K9" s="16">
        <v>175</v>
      </c>
      <c r="L9" s="143">
        <v>11.132315521628499</v>
      </c>
      <c r="M9" s="95">
        <v>96</v>
      </c>
      <c r="N9" s="143">
        <v>11.085450346420323</v>
      </c>
      <c r="O9" s="95">
        <v>51</v>
      </c>
      <c r="P9" s="143">
        <v>6.0426540284360186</v>
      </c>
      <c r="Q9" s="16">
        <v>67</v>
      </c>
      <c r="R9" s="143">
        <v>11.001642036124796</v>
      </c>
      <c r="S9" s="211" t="s">
        <v>71</v>
      </c>
      <c r="T9" s="143" t="s">
        <v>71</v>
      </c>
      <c r="U9" s="96">
        <v>2030</v>
      </c>
      <c r="V9" s="143">
        <v>14.595916019557089</v>
      </c>
      <c r="W9" s="97">
        <v>1408</v>
      </c>
      <c r="X9" s="143">
        <v>10.401122848489326</v>
      </c>
      <c r="Y9" s="16">
        <v>132</v>
      </c>
      <c r="Z9" s="143">
        <v>11.609498680738787</v>
      </c>
      <c r="AA9" s="95">
        <v>39</v>
      </c>
      <c r="AB9" s="143">
        <v>4.1622198505869799</v>
      </c>
      <c r="AC9" s="16">
        <v>120</v>
      </c>
      <c r="AD9" s="143">
        <v>14.962593516209477</v>
      </c>
      <c r="AE9" s="16">
        <v>21</v>
      </c>
      <c r="AF9" s="143">
        <v>6.0693641618497107</v>
      </c>
      <c r="AG9" s="16">
        <v>30</v>
      </c>
      <c r="AH9" s="143">
        <v>10.344827586206897</v>
      </c>
      <c r="AI9" s="95">
        <v>35</v>
      </c>
      <c r="AJ9" s="143">
        <v>20.588235294117645</v>
      </c>
      <c r="AK9" s="16">
        <v>14</v>
      </c>
      <c r="AL9" s="143">
        <v>25</v>
      </c>
      <c r="AM9" s="97" t="s">
        <v>71</v>
      </c>
      <c r="AN9" s="143" t="s">
        <v>71</v>
      </c>
      <c r="AO9" s="97" t="s">
        <v>71</v>
      </c>
      <c r="AP9" s="143" t="s">
        <v>71</v>
      </c>
      <c r="AQ9" s="16">
        <v>504</v>
      </c>
      <c r="AR9" s="143">
        <v>7.6491121566246782</v>
      </c>
    </row>
    <row r="10" spans="1:45" x14ac:dyDescent="0.25">
      <c r="A10" s="237"/>
      <c r="B10" s="14" t="s">
        <v>75</v>
      </c>
      <c r="C10" s="31">
        <v>31282</v>
      </c>
      <c r="D10" s="143">
        <v>35.183102393377723</v>
      </c>
      <c r="E10" s="16">
        <v>9416</v>
      </c>
      <c r="F10" s="143">
        <v>36.507444168734494</v>
      </c>
      <c r="G10" s="16">
        <v>6450</v>
      </c>
      <c r="H10" s="143">
        <v>33.84583092826783</v>
      </c>
      <c r="I10" s="16">
        <v>325</v>
      </c>
      <c r="J10" s="143">
        <v>14.136581122227055</v>
      </c>
      <c r="K10" s="16">
        <v>690</v>
      </c>
      <c r="L10" s="143">
        <v>43.893129770992367</v>
      </c>
      <c r="M10" s="95">
        <v>281</v>
      </c>
      <c r="N10" s="143">
        <v>32.448036951501152</v>
      </c>
      <c r="O10" s="95">
        <v>346</v>
      </c>
      <c r="P10" s="143">
        <v>40.995260663507111</v>
      </c>
      <c r="Q10" s="16">
        <v>199</v>
      </c>
      <c r="R10" s="143">
        <v>32.676518883415433</v>
      </c>
      <c r="S10" s="211" t="s">
        <v>71</v>
      </c>
      <c r="T10" s="143" t="s">
        <v>71</v>
      </c>
      <c r="U10" s="96">
        <v>5538</v>
      </c>
      <c r="V10" s="143">
        <v>39.818809318377916</v>
      </c>
      <c r="W10" s="97">
        <v>5109</v>
      </c>
      <c r="X10" s="143">
        <v>37.741006131343724</v>
      </c>
      <c r="Y10" s="16">
        <v>419</v>
      </c>
      <c r="Z10" s="143">
        <v>36.85136323658751</v>
      </c>
      <c r="AA10" s="95">
        <v>182</v>
      </c>
      <c r="AB10" s="143">
        <v>19.423692636072573</v>
      </c>
      <c r="AC10" s="16">
        <v>397</v>
      </c>
      <c r="AD10" s="143">
        <v>49.501246882793012</v>
      </c>
      <c r="AE10" s="16">
        <v>105</v>
      </c>
      <c r="AF10" s="143">
        <v>30.346820809248555</v>
      </c>
      <c r="AG10" s="16">
        <v>43</v>
      </c>
      <c r="AH10" s="143">
        <v>14.827586206896552</v>
      </c>
      <c r="AI10" s="95">
        <v>98</v>
      </c>
      <c r="AJ10" s="143">
        <v>57.647058823529406</v>
      </c>
      <c r="AK10" s="16">
        <v>30</v>
      </c>
      <c r="AL10" s="143">
        <v>53.571428571428569</v>
      </c>
      <c r="AM10" s="97" t="s">
        <v>71</v>
      </c>
      <c r="AN10" s="143" t="s">
        <v>71</v>
      </c>
      <c r="AO10" s="97">
        <v>6</v>
      </c>
      <c r="AP10" s="143">
        <v>60</v>
      </c>
      <c r="AQ10" s="16">
        <v>1647</v>
      </c>
      <c r="AR10" s="143">
        <v>24.996205797541357</v>
      </c>
    </row>
    <row r="11" spans="1:45" x14ac:dyDescent="0.25">
      <c r="A11" s="237"/>
      <c r="B11" s="14" t="s">
        <v>76</v>
      </c>
      <c r="C11" s="31">
        <v>19513</v>
      </c>
      <c r="D11" s="143">
        <v>21.946418931077918</v>
      </c>
      <c r="E11" s="16">
        <v>6862</v>
      </c>
      <c r="F11" s="143">
        <v>26.605148883374692</v>
      </c>
      <c r="G11" s="16">
        <v>4057</v>
      </c>
      <c r="H11" s="143">
        <v>21.288765283098073</v>
      </c>
      <c r="I11" s="16">
        <v>463</v>
      </c>
      <c r="J11" s="143">
        <v>20.139190952588081</v>
      </c>
      <c r="K11" s="16">
        <v>420</v>
      </c>
      <c r="L11" s="143">
        <v>26.717557251908396</v>
      </c>
      <c r="M11" s="95">
        <v>244</v>
      </c>
      <c r="N11" s="143">
        <v>28.175519630484992</v>
      </c>
      <c r="O11" s="95">
        <v>273</v>
      </c>
      <c r="P11" s="143">
        <v>32.345971563981038</v>
      </c>
      <c r="Q11" s="16">
        <v>189</v>
      </c>
      <c r="R11" s="143">
        <v>31.03448275862069</v>
      </c>
      <c r="S11" s="211">
        <v>37</v>
      </c>
      <c r="T11" s="143">
        <v>31.03448275862069</v>
      </c>
      <c r="U11" s="96">
        <v>2056</v>
      </c>
      <c r="V11" s="143">
        <v>14.782858786310038</v>
      </c>
      <c r="W11" s="97">
        <v>2872</v>
      </c>
      <c r="X11" s="143">
        <v>21.21592671936175</v>
      </c>
      <c r="Y11" s="16">
        <v>214</v>
      </c>
      <c r="Z11" s="143">
        <v>18.821459982409849</v>
      </c>
      <c r="AA11" s="95">
        <v>162</v>
      </c>
      <c r="AB11" s="143">
        <v>17.289220917822838</v>
      </c>
      <c r="AC11" s="16">
        <v>172</v>
      </c>
      <c r="AD11" s="143">
        <v>21.446384039900249</v>
      </c>
      <c r="AE11" s="16">
        <v>105</v>
      </c>
      <c r="AF11" s="143">
        <v>30.346820809248555</v>
      </c>
      <c r="AG11" s="16">
        <v>73</v>
      </c>
      <c r="AH11" s="143">
        <v>25.172413793103448</v>
      </c>
      <c r="AI11" s="95">
        <v>24</v>
      </c>
      <c r="AJ11" s="143">
        <v>14.117647058823529</v>
      </c>
      <c r="AK11" s="16">
        <v>6</v>
      </c>
      <c r="AL11" s="143">
        <v>10.714285714285714</v>
      </c>
      <c r="AM11" s="97" t="s">
        <v>71</v>
      </c>
      <c r="AN11" s="143" t="s">
        <v>71</v>
      </c>
      <c r="AO11" s="97" t="s">
        <v>71</v>
      </c>
      <c r="AP11" s="143" t="s">
        <v>71</v>
      </c>
      <c r="AQ11" s="16">
        <v>1279</v>
      </c>
      <c r="AR11" s="143">
        <v>19.411139778418576</v>
      </c>
    </row>
    <row r="12" spans="1:45" x14ac:dyDescent="0.25">
      <c r="A12" s="237"/>
      <c r="B12" s="14" t="s">
        <v>77</v>
      </c>
      <c r="C12" s="31">
        <v>15245</v>
      </c>
      <c r="D12" s="143">
        <v>17.146166996580888</v>
      </c>
      <c r="E12" s="16">
        <v>3689</v>
      </c>
      <c r="F12" s="143">
        <v>14.302884615384615</v>
      </c>
      <c r="G12" s="16">
        <v>3635</v>
      </c>
      <c r="H12" s="143">
        <v>19.074355879729232</v>
      </c>
      <c r="I12" s="16">
        <v>850</v>
      </c>
      <c r="J12" s="143">
        <v>36.972596781209219</v>
      </c>
      <c r="K12" s="16">
        <v>162</v>
      </c>
      <c r="L12" s="143">
        <v>10.305343511450381</v>
      </c>
      <c r="M12" s="95">
        <v>132</v>
      </c>
      <c r="N12" s="143">
        <v>15.242494226327944</v>
      </c>
      <c r="O12" s="95">
        <v>102</v>
      </c>
      <c r="P12" s="143">
        <v>12.085308056872037</v>
      </c>
      <c r="Q12" s="16">
        <v>129</v>
      </c>
      <c r="R12" s="143">
        <v>21.182266009852217</v>
      </c>
      <c r="S12" s="211" t="s">
        <v>71</v>
      </c>
      <c r="T12" s="143" t="s">
        <v>71</v>
      </c>
      <c r="U12" s="96">
        <v>1832</v>
      </c>
      <c r="V12" s="143">
        <v>13.172274949669255</v>
      </c>
      <c r="W12" s="97">
        <v>2292</v>
      </c>
      <c r="X12" s="143">
        <v>16.93137327325109</v>
      </c>
      <c r="Y12" s="16">
        <v>254</v>
      </c>
      <c r="Z12" s="143">
        <v>22.33948988566403</v>
      </c>
      <c r="AA12" s="95">
        <v>217</v>
      </c>
      <c r="AB12" s="143">
        <v>23.159018143009604</v>
      </c>
      <c r="AC12" s="16">
        <v>73</v>
      </c>
      <c r="AD12" s="143">
        <v>9.1022443890274314</v>
      </c>
      <c r="AE12" s="16">
        <v>64</v>
      </c>
      <c r="AF12" s="143">
        <v>18.497109826589593</v>
      </c>
      <c r="AG12" s="16">
        <v>103</v>
      </c>
      <c r="AH12" s="143">
        <v>35.517241379310342</v>
      </c>
      <c r="AI12" s="95">
        <v>8</v>
      </c>
      <c r="AJ12" s="143">
        <v>4.7058823529411766</v>
      </c>
      <c r="AK12" s="98" t="s">
        <v>71</v>
      </c>
      <c r="AL12" s="143" t="s">
        <v>71</v>
      </c>
      <c r="AM12" s="97">
        <v>19</v>
      </c>
      <c r="AN12" s="143">
        <v>38</v>
      </c>
      <c r="AO12" s="97" t="s">
        <v>71</v>
      </c>
      <c r="AP12" s="143" t="s">
        <v>71</v>
      </c>
      <c r="AQ12" s="16">
        <v>1676</v>
      </c>
      <c r="AR12" s="143">
        <v>25.436333282743966</v>
      </c>
    </row>
    <row r="13" spans="1:45" x14ac:dyDescent="0.25">
      <c r="A13" s="237"/>
      <c r="B13" s="14" t="s">
        <v>78</v>
      </c>
      <c r="C13" s="31">
        <v>12410</v>
      </c>
      <c r="D13" s="143">
        <v>13.95762101853518</v>
      </c>
      <c r="E13" s="16">
        <v>2416</v>
      </c>
      <c r="F13" s="143">
        <v>9.3672456575682386</v>
      </c>
      <c r="G13" s="16">
        <v>2605</v>
      </c>
      <c r="H13" s="143">
        <v>13.669517762501968</v>
      </c>
      <c r="I13" s="16">
        <v>643</v>
      </c>
      <c r="J13" s="143">
        <v>27.96868203566768</v>
      </c>
      <c r="K13" s="16">
        <v>125</v>
      </c>
      <c r="L13" s="143">
        <v>7.9516539440203564</v>
      </c>
      <c r="M13" s="95">
        <v>113</v>
      </c>
      <c r="N13" s="143">
        <v>13.048498845265588</v>
      </c>
      <c r="O13" s="95">
        <v>72</v>
      </c>
      <c r="P13" s="143">
        <v>8.5308056872037916</v>
      </c>
      <c r="Q13" s="16">
        <v>25</v>
      </c>
      <c r="R13" s="143">
        <v>4.1050903119868636</v>
      </c>
      <c r="S13" s="211" t="s">
        <v>71</v>
      </c>
      <c r="T13" s="143" t="s">
        <v>71</v>
      </c>
      <c r="U13" s="96">
        <v>2452</v>
      </c>
      <c r="V13" s="143">
        <v>17.630140926085705</v>
      </c>
      <c r="W13" s="97">
        <v>1856</v>
      </c>
      <c r="X13" s="143">
        <v>13.710571027554112</v>
      </c>
      <c r="Y13" s="16">
        <v>118</v>
      </c>
      <c r="Z13" s="143">
        <v>10.378188214599824</v>
      </c>
      <c r="AA13" s="95">
        <v>337</v>
      </c>
      <c r="AB13" s="143">
        <v>35.965848452508006</v>
      </c>
      <c r="AC13" s="16">
        <v>40</v>
      </c>
      <c r="AD13" s="143">
        <v>4.9875311720698257</v>
      </c>
      <c r="AE13" s="16">
        <v>51</v>
      </c>
      <c r="AF13" s="143">
        <v>14.739884393063585</v>
      </c>
      <c r="AG13" s="16">
        <v>41</v>
      </c>
      <c r="AH13" s="143">
        <v>14.13793103448276</v>
      </c>
      <c r="AI13" s="95">
        <v>5</v>
      </c>
      <c r="AJ13" s="143">
        <v>2.9411764705882351</v>
      </c>
      <c r="AK13" s="98" t="s">
        <v>71</v>
      </c>
      <c r="AL13" s="143" t="s">
        <v>71</v>
      </c>
      <c r="AM13" s="97">
        <v>26</v>
      </c>
      <c r="AN13" s="143">
        <v>52</v>
      </c>
      <c r="AO13" s="97" t="s">
        <v>71</v>
      </c>
      <c r="AP13" s="143" t="s">
        <v>71</v>
      </c>
      <c r="AQ13" s="16">
        <v>1483</v>
      </c>
      <c r="AR13" s="143">
        <v>22.507208984671422</v>
      </c>
    </row>
    <row r="14" spans="1:45" x14ac:dyDescent="0.25">
      <c r="A14" s="237" t="s">
        <v>79</v>
      </c>
      <c r="B14" s="14" t="s">
        <v>80</v>
      </c>
      <c r="C14" s="31">
        <v>68235</v>
      </c>
      <c r="D14" s="143">
        <v>76.744421450422891</v>
      </c>
      <c r="E14" s="16">
        <v>18961</v>
      </c>
      <c r="F14" s="143">
        <v>73.515043424317611</v>
      </c>
      <c r="G14" s="16">
        <v>13593</v>
      </c>
      <c r="H14" s="143">
        <v>71.328120900456526</v>
      </c>
      <c r="I14" s="16">
        <v>2202</v>
      </c>
      <c r="J14" s="143">
        <v>95.780774249673769</v>
      </c>
      <c r="K14" s="16">
        <v>1484</v>
      </c>
      <c r="L14" s="143">
        <v>94.402035623409674</v>
      </c>
      <c r="M14" s="95">
        <v>673</v>
      </c>
      <c r="N14" s="143">
        <v>77.713625866050805</v>
      </c>
      <c r="O14" s="95">
        <v>679</v>
      </c>
      <c r="P14" s="143">
        <v>80.450236966824633</v>
      </c>
      <c r="Q14" s="16">
        <v>469</v>
      </c>
      <c r="R14" s="143">
        <v>77.011494252873561</v>
      </c>
      <c r="S14" s="212">
        <v>35</v>
      </c>
      <c r="T14" s="143">
        <v>77.011494252873561</v>
      </c>
      <c r="U14" s="16">
        <v>11229</v>
      </c>
      <c r="V14" s="143">
        <v>80.737704918032776</v>
      </c>
      <c r="W14" s="97">
        <v>10817</v>
      </c>
      <c r="X14" s="143">
        <v>79.906921769963802</v>
      </c>
      <c r="Y14" s="16">
        <v>935</v>
      </c>
      <c r="Z14" s="143">
        <v>82.233948988566411</v>
      </c>
      <c r="AA14" s="95">
        <v>655</v>
      </c>
      <c r="AB14" s="143">
        <v>69.90394877267876</v>
      </c>
      <c r="AC14" s="16">
        <v>615</v>
      </c>
      <c r="AD14" s="143">
        <v>76.683291770573575</v>
      </c>
      <c r="AE14" s="16">
        <v>266</v>
      </c>
      <c r="AF14" s="143">
        <v>76.878612716763001</v>
      </c>
      <c r="AG14" s="16">
        <v>141</v>
      </c>
      <c r="AH14" s="143">
        <v>48.620689655172413</v>
      </c>
      <c r="AI14" s="95">
        <v>157</v>
      </c>
      <c r="AJ14" s="143">
        <v>92.352941176470594</v>
      </c>
      <c r="AK14" s="16">
        <v>46</v>
      </c>
      <c r="AL14" s="143">
        <v>82.142857142857139</v>
      </c>
      <c r="AM14" s="97">
        <v>47</v>
      </c>
      <c r="AN14" s="143">
        <v>94</v>
      </c>
      <c r="AO14" s="97" t="s">
        <v>71</v>
      </c>
      <c r="AP14" s="143" t="s">
        <v>71</v>
      </c>
      <c r="AQ14" s="16">
        <v>5222</v>
      </c>
      <c r="AR14" s="143">
        <v>79.253300956139014</v>
      </c>
    </row>
    <row r="15" spans="1:45" x14ac:dyDescent="0.25">
      <c r="A15" s="237"/>
      <c r="B15" s="14" t="s">
        <v>81</v>
      </c>
      <c r="C15" s="31">
        <v>13333</v>
      </c>
      <c r="D15" s="143">
        <v>14.995726111211086</v>
      </c>
      <c r="E15" s="16">
        <v>4272</v>
      </c>
      <c r="F15" s="143">
        <v>16.563275434243177</v>
      </c>
      <c r="G15" s="16">
        <v>3598</v>
      </c>
      <c r="H15" s="143">
        <v>18.880201500760876</v>
      </c>
      <c r="I15" s="16">
        <v>60</v>
      </c>
      <c r="J15" s="143">
        <v>2.6098303610265332</v>
      </c>
      <c r="K15" s="16">
        <v>70</v>
      </c>
      <c r="L15" s="143">
        <v>4.4529262086513999</v>
      </c>
      <c r="M15" s="95">
        <v>176</v>
      </c>
      <c r="N15" s="143">
        <v>20.323325635103924</v>
      </c>
      <c r="O15" s="95">
        <v>128</v>
      </c>
      <c r="P15" s="143">
        <v>15.165876777251185</v>
      </c>
      <c r="Q15" s="16">
        <v>129</v>
      </c>
      <c r="R15" s="143">
        <v>21.182266009852217</v>
      </c>
      <c r="S15" s="212" t="s">
        <v>71</v>
      </c>
      <c r="T15" s="143" t="s">
        <v>71</v>
      </c>
      <c r="U15" s="16">
        <v>1695</v>
      </c>
      <c r="V15" s="143">
        <v>12.187230371009491</v>
      </c>
      <c r="W15" s="97">
        <v>1524</v>
      </c>
      <c r="X15" s="143">
        <v>11.258033537711459</v>
      </c>
      <c r="Y15" s="16">
        <v>170</v>
      </c>
      <c r="Z15" s="143">
        <v>14.951627088830255</v>
      </c>
      <c r="AA15" s="95">
        <v>210</v>
      </c>
      <c r="AB15" s="143">
        <v>22.411953041622198</v>
      </c>
      <c r="AC15" s="16">
        <v>101</v>
      </c>
      <c r="AD15" s="143">
        <v>12.593516209476311</v>
      </c>
      <c r="AE15" s="16">
        <v>75</v>
      </c>
      <c r="AF15" s="143">
        <v>21.676300578034681</v>
      </c>
      <c r="AG15" s="98" t="s">
        <v>71</v>
      </c>
      <c r="AH15" s="143" t="s">
        <v>71</v>
      </c>
      <c r="AI15" s="95">
        <v>10</v>
      </c>
      <c r="AJ15" s="143">
        <v>5.8823529411764701</v>
      </c>
      <c r="AK15" s="16">
        <v>7</v>
      </c>
      <c r="AL15" s="143">
        <v>12.5</v>
      </c>
      <c r="AM15" s="97" t="s">
        <v>71</v>
      </c>
      <c r="AN15" s="143" t="s">
        <v>71</v>
      </c>
      <c r="AO15" s="97" t="s">
        <v>71</v>
      </c>
      <c r="AP15" s="92"/>
      <c r="AQ15" s="16">
        <v>954</v>
      </c>
      <c r="AR15" s="143">
        <v>14.478676582182427</v>
      </c>
    </row>
    <row r="16" spans="1:45" ht="30" x14ac:dyDescent="0.25">
      <c r="A16" s="237"/>
      <c r="B16" s="17" t="s">
        <v>82</v>
      </c>
      <c r="C16" s="31">
        <v>7344</v>
      </c>
      <c r="D16" s="143">
        <v>8.2598524383660248</v>
      </c>
      <c r="E16" s="16">
        <v>2559</v>
      </c>
      <c r="F16" s="143">
        <v>9.9216811414392065</v>
      </c>
      <c r="G16" s="16">
        <v>1866</v>
      </c>
      <c r="H16" s="143">
        <v>9.7916775987826004</v>
      </c>
      <c r="I16" s="16">
        <v>37</v>
      </c>
      <c r="J16" s="143">
        <v>1.6093953892996955</v>
      </c>
      <c r="K16" s="16">
        <v>18</v>
      </c>
      <c r="L16" s="143">
        <v>1.1450381679389312</v>
      </c>
      <c r="M16" s="95">
        <v>17</v>
      </c>
      <c r="N16" s="143">
        <v>1.9630484988452657</v>
      </c>
      <c r="O16" s="95">
        <v>37</v>
      </c>
      <c r="P16" s="143">
        <v>4.3838862559241711</v>
      </c>
      <c r="Q16" s="16">
        <v>11</v>
      </c>
      <c r="R16" s="143">
        <v>1.8062397372742198</v>
      </c>
      <c r="S16" s="212" t="s">
        <v>71</v>
      </c>
      <c r="T16" s="143" t="s">
        <v>71</v>
      </c>
      <c r="U16" s="16">
        <v>984</v>
      </c>
      <c r="V16" s="143">
        <v>7.0750647109577223</v>
      </c>
      <c r="W16" s="97">
        <v>1196</v>
      </c>
      <c r="X16" s="143">
        <v>8.8350446923247397</v>
      </c>
      <c r="Y16" s="16">
        <v>32</v>
      </c>
      <c r="Z16" s="143">
        <v>2.8144239226033423</v>
      </c>
      <c r="AA16" s="95">
        <v>72</v>
      </c>
      <c r="AB16" s="143">
        <v>7.6840981856990398</v>
      </c>
      <c r="AC16" s="16">
        <v>86</v>
      </c>
      <c r="AD16" s="143">
        <v>10.723192019950124</v>
      </c>
      <c r="AE16" s="16">
        <v>5</v>
      </c>
      <c r="AF16" s="143">
        <v>1.4450867052023122</v>
      </c>
      <c r="AG16" s="98" t="s">
        <v>71</v>
      </c>
      <c r="AH16" s="143" t="s">
        <v>71</v>
      </c>
      <c r="AI16" s="95">
        <v>3</v>
      </c>
      <c r="AJ16" s="143">
        <v>1.7647058823529411</v>
      </c>
      <c r="AK16" s="16">
        <v>3</v>
      </c>
      <c r="AL16" s="143">
        <v>5.3571428571428568</v>
      </c>
      <c r="AM16" s="97" t="s">
        <v>71</v>
      </c>
      <c r="AN16" s="143" t="s">
        <v>71</v>
      </c>
      <c r="AO16" s="97" t="s">
        <v>71</v>
      </c>
      <c r="AP16" s="143" t="s">
        <v>71</v>
      </c>
      <c r="AQ16" s="16">
        <v>413</v>
      </c>
      <c r="AR16" s="143">
        <v>6.2680224616785543</v>
      </c>
    </row>
    <row r="17" spans="1:44" ht="30" x14ac:dyDescent="0.25">
      <c r="A17" s="237" t="s">
        <v>83</v>
      </c>
      <c r="B17" s="17" t="s">
        <v>84</v>
      </c>
      <c r="C17" s="31">
        <v>47606</v>
      </c>
      <c r="D17" s="143">
        <v>53.542828864495227</v>
      </c>
      <c r="E17" s="16">
        <v>15877</v>
      </c>
      <c r="F17" s="143">
        <v>61.557847394540943</v>
      </c>
      <c r="G17" s="16">
        <v>9766</v>
      </c>
      <c r="H17" s="143">
        <v>51.246261216350952</v>
      </c>
      <c r="I17" s="16">
        <v>1262</v>
      </c>
      <c r="J17" s="143">
        <v>54.893431926924748</v>
      </c>
      <c r="K17" s="16">
        <v>1004</v>
      </c>
      <c r="L17" s="143">
        <v>63.867684478371501</v>
      </c>
      <c r="M17" s="95">
        <v>509</v>
      </c>
      <c r="N17" s="143">
        <v>58.775981524249424</v>
      </c>
      <c r="O17" s="95">
        <v>553</v>
      </c>
      <c r="P17" s="143">
        <v>65.521327014218016</v>
      </c>
      <c r="Q17" s="16">
        <v>317</v>
      </c>
      <c r="R17" s="143">
        <v>52.052545155993435</v>
      </c>
      <c r="S17" s="212">
        <v>31</v>
      </c>
      <c r="T17" s="143">
        <v>52.052545155993435</v>
      </c>
      <c r="U17" s="16">
        <v>7213</v>
      </c>
      <c r="V17" s="143">
        <v>51.862237561115911</v>
      </c>
      <c r="W17" s="97">
        <v>6279</v>
      </c>
      <c r="X17" s="143">
        <v>46.383984634704881</v>
      </c>
      <c r="Y17" s="16">
        <v>637</v>
      </c>
      <c r="Z17" s="143">
        <v>56.024626209322783</v>
      </c>
      <c r="AA17" s="95">
        <v>430</v>
      </c>
      <c r="AB17" s="143">
        <v>45.891141942369259</v>
      </c>
      <c r="AC17" s="16">
        <v>487</v>
      </c>
      <c r="AD17" s="143">
        <v>60.723192019950126</v>
      </c>
      <c r="AE17" s="16">
        <v>97</v>
      </c>
      <c r="AF17" s="143">
        <v>28.034682080924856</v>
      </c>
      <c r="AG17" s="16">
        <v>88</v>
      </c>
      <c r="AH17" s="143">
        <v>30.344827586206897</v>
      </c>
      <c r="AI17" s="95">
        <v>107</v>
      </c>
      <c r="AJ17" s="143">
        <v>62.941176470588232</v>
      </c>
      <c r="AK17" s="16">
        <v>48</v>
      </c>
      <c r="AL17" s="143">
        <v>85.714285714285708</v>
      </c>
      <c r="AM17" s="97">
        <v>32</v>
      </c>
      <c r="AN17" s="143">
        <v>64</v>
      </c>
      <c r="AO17" s="92" t="s">
        <v>71</v>
      </c>
      <c r="AP17" s="92"/>
      <c r="AQ17" s="16">
        <v>2859</v>
      </c>
      <c r="AR17" s="143">
        <v>43.390499317043556</v>
      </c>
    </row>
    <row r="18" spans="1:44" x14ac:dyDescent="0.25">
      <c r="A18" s="237"/>
      <c r="B18" s="14" t="s">
        <v>85</v>
      </c>
      <c r="C18" s="31">
        <v>24396</v>
      </c>
      <c r="D18" s="143">
        <v>27.438366024833545</v>
      </c>
      <c r="E18" s="16">
        <v>4884</v>
      </c>
      <c r="F18" s="143">
        <v>18.936104218362281</v>
      </c>
      <c r="G18" s="16">
        <v>5353</v>
      </c>
      <c r="H18" s="143">
        <v>28.089415962638402</v>
      </c>
      <c r="I18" s="16">
        <v>829</v>
      </c>
      <c r="J18" s="143">
        <v>36.059156154849937</v>
      </c>
      <c r="K18" s="16">
        <v>340</v>
      </c>
      <c r="L18" s="143">
        <v>21.628498727735369</v>
      </c>
      <c r="M18" s="95">
        <v>103</v>
      </c>
      <c r="N18" s="143">
        <v>11.893764434180138</v>
      </c>
      <c r="O18" s="95">
        <v>125</v>
      </c>
      <c r="P18" s="143">
        <v>14.810426540284361</v>
      </c>
      <c r="Q18" s="16">
        <v>83</v>
      </c>
      <c r="R18" s="143">
        <v>13.628899835796387</v>
      </c>
      <c r="S18" s="212">
        <v>6</v>
      </c>
      <c r="T18" s="143">
        <v>13.628899835796387</v>
      </c>
      <c r="U18" s="16">
        <v>3994</v>
      </c>
      <c r="V18" s="143">
        <v>28.717285015818234</v>
      </c>
      <c r="W18" s="97">
        <v>5253</v>
      </c>
      <c r="X18" s="143">
        <v>38.804757331757408</v>
      </c>
      <c r="Y18" s="16">
        <v>322</v>
      </c>
      <c r="Z18" s="143">
        <v>28.320140721196129</v>
      </c>
      <c r="AA18" s="95">
        <v>245</v>
      </c>
      <c r="AB18" s="143">
        <v>26.147278548559232</v>
      </c>
      <c r="AC18" s="16">
        <v>209</v>
      </c>
      <c r="AD18" s="143">
        <v>26.059850374064837</v>
      </c>
      <c r="AE18" s="16">
        <v>48</v>
      </c>
      <c r="AF18" s="143">
        <v>13.872832369942195</v>
      </c>
      <c r="AG18" s="16">
        <v>31</v>
      </c>
      <c r="AH18" s="143">
        <v>10.689655172413794</v>
      </c>
      <c r="AI18" s="95">
        <v>55</v>
      </c>
      <c r="AJ18" s="143">
        <v>32.352941176470587</v>
      </c>
      <c r="AK18" s="98" t="s">
        <v>71</v>
      </c>
      <c r="AL18" s="143" t="s">
        <v>71</v>
      </c>
      <c r="AM18" s="97">
        <v>13</v>
      </c>
      <c r="AN18" s="143">
        <v>26</v>
      </c>
      <c r="AO18" s="97" t="s">
        <v>71</v>
      </c>
      <c r="AP18" s="143">
        <v>0</v>
      </c>
      <c r="AQ18" s="16">
        <v>2499</v>
      </c>
      <c r="AR18" s="143">
        <v>37.926847776597363</v>
      </c>
    </row>
    <row r="19" spans="1:44" x14ac:dyDescent="0.25">
      <c r="A19" s="237"/>
      <c r="B19" s="14" t="s">
        <v>86</v>
      </c>
      <c r="C19" s="31">
        <v>5890</v>
      </c>
      <c r="D19" s="143">
        <v>6.6245276228180678</v>
      </c>
      <c r="E19" s="16">
        <v>1217</v>
      </c>
      <c r="F19" s="143">
        <v>4.7185173697270475</v>
      </c>
      <c r="G19" s="16">
        <v>1515</v>
      </c>
      <c r="H19" s="143">
        <v>7.9498347064070938</v>
      </c>
      <c r="I19" s="16">
        <v>94</v>
      </c>
      <c r="J19" s="143">
        <v>4.0887342322749021</v>
      </c>
      <c r="K19" s="16">
        <v>33</v>
      </c>
      <c r="L19" s="143">
        <v>2.0992366412213741</v>
      </c>
      <c r="M19" s="95">
        <v>10</v>
      </c>
      <c r="N19" s="143">
        <v>1.1547344110854503</v>
      </c>
      <c r="O19" s="95">
        <v>15</v>
      </c>
      <c r="P19" s="143">
        <v>1.7772511848341233</v>
      </c>
      <c r="Q19" s="16">
        <v>12</v>
      </c>
      <c r="R19" s="143">
        <v>1.9704433497536946</v>
      </c>
      <c r="S19" s="212" t="s">
        <v>71</v>
      </c>
      <c r="T19" s="143" t="s">
        <v>71</v>
      </c>
      <c r="U19" s="16">
        <v>823</v>
      </c>
      <c r="V19" s="143">
        <v>5.9174575783721606</v>
      </c>
      <c r="W19" s="97">
        <v>1310</v>
      </c>
      <c r="X19" s="143">
        <v>9.6771810593189045</v>
      </c>
      <c r="Y19" s="16">
        <v>50</v>
      </c>
      <c r="Z19" s="143">
        <v>4.3975373790677219</v>
      </c>
      <c r="AA19" s="95">
        <v>76</v>
      </c>
      <c r="AB19" s="143">
        <v>8.1109925293489855</v>
      </c>
      <c r="AC19" s="16">
        <v>76</v>
      </c>
      <c r="AD19" s="143">
        <v>9.4763092269326688</v>
      </c>
      <c r="AE19" s="16">
        <v>7</v>
      </c>
      <c r="AF19" s="143">
        <v>2.0231213872832372</v>
      </c>
      <c r="AG19" s="16">
        <v>7</v>
      </c>
      <c r="AH19" s="143">
        <v>2.4137931034482758</v>
      </c>
      <c r="AI19" s="97" t="s">
        <v>71</v>
      </c>
      <c r="AJ19" s="143" t="s">
        <v>71</v>
      </c>
      <c r="AK19" s="98" t="s">
        <v>71</v>
      </c>
      <c r="AL19" s="143" t="s">
        <v>71</v>
      </c>
      <c r="AM19" s="97" t="s">
        <v>71</v>
      </c>
      <c r="AN19" s="143" t="s">
        <v>71</v>
      </c>
      <c r="AO19" s="97" t="s">
        <v>71</v>
      </c>
      <c r="AP19" s="143">
        <v>0</v>
      </c>
      <c r="AQ19" s="16">
        <v>634</v>
      </c>
      <c r="AR19" s="143">
        <v>9.6220974351191391</v>
      </c>
    </row>
    <row r="20" spans="1:44" x14ac:dyDescent="0.25">
      <c r="A20" s="237"/>
      <c r="B20" s="14" t="s">
        <v>87</v>
      </c>
      <c r="C20" s="31">
        <v>11020</v>
      </c>
      <c r="D20" s="143">
        <v>12.394277487853159</v>
      </c>
      <c r="E20" s="16">
        <v>3814</v>
      </c>
      <c r="F20" s="143">
        <v>14.787531017369727</v>
      </c>
      <c r="G20" s="16">
        <v>2423</v>
      </c>
      <c r="H20" s="143">
        <v>12.714488114603558</v>
      </c>
      <c r="I20" s="16">
        <v>114</v>
      </c>
      <c r="J20" s="143">
        <v>4.9586776859504136</v>
      </c>
      <c r="K20" s="16">
        <v>195</v>
      </c>
      <c r="L20" s="143">
        <v>12.404580152671755</v>
      </c>
      <c r="M20" s="95">
        <v>244</v>
      </c>
      <c r="N20" s="143">
        <v>28.175519630484992</v>
      </c>
      <c r="O20" s="95">
        <v>151</v>
      </c>
      <c r="P20" s="143">
        <v>17.890995260663505</v>
      </c>
      <c r="Q20" s="16">
        <v>197</v>
      </c>
      <c r="R20" s="143">
        <v>32.348111658456489</v>
      </c>
      <c r="S20" s="212" t="s">
        <v>71</v>
      </c>
      <c r="T20" s="143" t="s">
        <v>71</v>
      </c>
      <c r="U20" s="16">
        <v>1878</v>
      </c>
      <c r="V20" s="143">
        <v>13.5030198446937</v>
      </c>
      <c r="W20" s="97">
        <v>695</v>
      </c>
      <c r="X20" s="143">
        <v>5.1340769742188073</v>
      </c>
      <c r="Y20" s="16">
        <v>128</v>
      </c>
      <c r="Z20" s="143">
        <v>11.257695690413369</v>
      </c>
      <c r="AA20" s="95">
        <v>186</v>
      </c>
      <c r="AB20" s="143">
        <v>19.850586979722518</v>
      </c>
      <c r="AC20" s="16">
        <v>30</v>
      </c>
      <c r="AD20" s="143">
        <v>3.7406483790523692</v>
      </c>
      <c r="AE20" s="16">
        <v>194</v>
      </c>
      <c r="AF20" s="143">
        <v>56.069364161849713</v>
      </c>
      <c r="AG20" s="16">
        <v>164</v>
      </c>
      <c r="AH20" s="143">
        <v>56.551724137931039</v>
      </c>
      <c r="AI20" s="97" t="s">
        <v>71</v>
      </c>
      <c r="AJ20" s="143" t="s">
        <v>71</v>
      </c>
      <c r="AK20" s="16">
        <v>4</v>
      </c>
      <c r="AL20" s="143">
        <v>7.1428571428571423</v>
      </c>
      <c r="AM20" s="97" t="s">
        <v>71</v>
      </c>
      <c r="AN20" s="143" t="s">
        <v>71</v>
      </c>
      <c r="AO20" s="97" t="s">
        <v>71</v>
      </c>
      <c r="AP20" s="143">
        <v>0</v>
      </c>
      <c r="AQ20" s="16">
        <v>597</v>
      </c>
      <c r="AR20" s="143">
        <v>9.0605554712399456</v>
      </c>
    </row>
    <row r="21" spans="1:44" x14ac:dyDescent="0.25">
      <c r="A21" s="237" t="s">
        <v>88</v>
      </c>
      <c r="B21" s="14" t="s">
        <v>89</v>
      </c>
      <c r="C21" s="31">
        <v>60196</v>
      </c>
      <c r="D21" s="143">
        <v>67.70289724671585</v>
      </c>
      <c r="E21" s="16" t="s">
        <v>90</v>
      </c>
      <c r="F21" s="143">
        <v>78.524348635235725</v>
      </c>
      <c r="G21" s="16">
        <v>12120</v>
      </c>
      <c r="H21" s="143">
        <v>63.59867765125675</v>
      </c>
      <c r="I21" s="16">
        <v>474</v>
      </c>
      <c r="J21" s="143">
        <v>20.617659852109611</v>
      </c>
      <c r="K21" s="16">
        <v>1001</v>
      </c>
      <c r="L21" s="143">
        <v>63.676844783715012</v>
      </c>
      <c r="M21" s="95">
        <v>614</v>
      </c>
      <c r="N21" s="143">
        <v>70.900692840646656</v>
      </c>
      <c r="O21" s="97" t="s">
        <v>71</v>
      </c>
      <c r="P21" s="143" t="s">
        <v>71</v>
      </c>
      <c r="Q21" s="16">
        <v>435</v>
      </c>
      <c r="R21" s="143">
        <v>71.428571428571431</v>
      </c>
      <c r="S21" s="212" t="s">
        <v>331</v>
      </c>
      <c r="T21" s="143" t="s">
        <v>331</v>
      </c>
      <c r="U21" s="16">
        <v>9909</v>
      </c>
      <c r="V21" s="143">
        <v>71.246764452113894</v>
      </c>
      <c r="W21" s="97">
        <v>8457</v>
      </c>
      <c r="X21" s="143">
        <v>62.473221540961809</v>
      </c>
      <c r="Y21" s="16">
        <v>909</v>
      </c>
      <c r="Z21" s="143">
        <v>79.947229551451187</v>
      </c>
      <c r="AA21" s="95">
        <v>504</v>
      </c>
      <c r="AB21" s="143">
        <v>53.788687299893276</v>
      </c>
      <c r="AC21" s="16">
        <v>395</v>
      </c>
      <c r="AD21" s="143">
        <v>49.251870324189525</v>
      </c>
      <c r="AE21" s="16">
        <v>229</v>
      </c>
      <c r="AF21" s="143">
        <v>66.184971098265905</v>
      </c>
      <c r="AG21" s="16">
        <v>210</v>
      </c>
      <c r="AH21" s="143">
        <v>72.41379310344827</v>
      </c>
      <c r="AI21" s="97" t="s">
        <v>331</v>
      </c>
      <c r="AJ21" s="97" t="s">
        <v>331</v>
      </c>
      <c r="AK21" s="16">
        <v>43</v>
      </c>
      <c r="AL21" s="143">
        <v>76.785714285714292</v>
      </c>
      <c r="AM21" s="97">
        <v>7</v>
      </c>
      <c r="AN21" s="143">
        <v>14.000000000000002</v>
      </c>
      <c r="AO21" s="97" t="s">
        <v>331</v>
      </c>
      <c r="AP21" s="97" t="s">
        <v>331</v>
      </c>
      <c r="AQ21" s="16">
        <v>4415</v>
      </c>
      <c r="AR21" s="143">
        <v>67.005615419638787</v>
      </c>
    </row>
    <row r="22" spans="1:44" x14ac:dyDescent="0.25">
      <c r="A22" s="237"/>
      <c r="B22" s="14" t="s">
        <v>91</v>
      </c>
      <c r="C22" s="31">
        <v>28716</v>
      </c>
      <c r="D22" s="143">
        <v>32.297102753284143</v>
      </c>
      <c r="E22" s="16">
        <v>5539</v>
      </c>
      <c r="F22" s="143">
        <v>21.475651364764268</v>
      </c>
      <c r="G22" s="16">
        <v>6937</v>
      </c>
      <c r="H22" s="143">
        <v>36.401322348743243</v>
      </c>
      <c r="I22" s="16">
        <v>1825</v>
      </c>
      <c r="J22" s="143">
        <v>79.382340147890389</v>
      </c>
      <c r="K22" s="16">
        <v>571</v>
      </c>
      <c r="L22" s="143">
        <v>36.323155216284988</v>
      </c>
      <c r="M22" s="95">
        <v>252</v>
      </c>
      <c r="N22" s="143">
        <v>29.099307159353348</v>
      </c>
      <c r="O22" s="97" t="s">
        <v>71</v>
      </c>
      <c r="P22" s="143" t="s">
        <v>71</v>
      </c>
      <c r="Q22" s="16">
        <v>174</v>
      </c>
      <c r="R22" s="143">
        <v>28.571428571428569</v>
      </c>
      <c r="S22" s="212" t="s">
        <v>331</v>
      </c>
      <c r="T22" s="143" t="s">
        <v>331</v>
      </c>
      <c r="U22" s="16">
        <v>3999</v>
      </c>
      <c r="V22" s="143">
        <v>28.753235547886106</v>
      </c>
      <c r="W22" s="97">
        <v>5080</v>
      </c>
      <c r="X22" s="143">
        <v>37.526778459038191</v>
      </c>
      <c r="Y22" s="16">
        <v>228</v>
      </c>
      <c r="Z22" s="143">
        <v>20.052770448548813</v>
      </c>
      <c r="AA22" s="95">
        <v>433</v>
      </c>
      <c r="AB22" s="143">
        <v>46.211312700106724</v>
      </c>
      <c r="AC22" s="16">
        <v>407</v>
      </c>
      <c r="AD22" s="143">
        <v>50.748129675810475</v>
      </c>
      <c r="AE22" s="16">
        <v>117</v>
      </c>
      <c r="AF22" s="143">
        <v>33.815028901734109</v>
      </c>
      <c r="AG22" s="16">
        <v>80</v>
      </c>
      <c r="AH22" s="143">
        <v>27.586206896551722</v>
      </c>
      <c r="AI22" s="97" t="s">
        <v>331</v>
      </c>
      <c r="AJ22" s="97" t="s">
        <v>331</v>
      </c>
      <c r="AK22" s="16">
        <v>13</v>
      </c>
      <c r="AL22" s="143">
        <v>23.214285714285715</v>
      </c>
      <c r="AM22" s="97">
        <v>43</v>
      </c>
      <c r="AN22" s="143">
        <v>86</v>
      </c>
      <c r="AO22" s="97" t="s">
        <v>331</v>
      </c>
      <c r="AP22" s="97" t="s">
        <v>331</v>
      </c>
      <c r="AQ22" s="16">
        <v>2174</v>
      </c>
      <c r="AR22" s="143">
        <v>32.994384580361206</v>
      </c>
    </row>
    <row r="23" spans="1:44" x14ac:dyDescent="0.25">
      <c r="A23" s="237" t="s">
        <v>92</v>
      </c>
      <c r="B23" s="14" t="s">
        <v>93</v>
      </c>
      <c r="C23" s="31">
        <v>39901</v>
      </c>
      <c r="D23" s="143">
        <v>44.87695699118229</v>
      </c>
      <c r="E23" s="16">
        <v>14292</v>
      </c>
      <c r="F23" s="143">
        <v>55.412531017369723</v>
      </c>
      <c r="G23" s="16">
        <v>8710</v>
      </c>
      <c r="H23" s="143">
        <v>45.704990292281053</v>
      </c>
      <c r="I23" s="16">
        <v>444</v>
      </c>
      <c r="J23" s="143">
        <v>19.312744671596345</v>
      </c>
      <c r="K23" s="16">
        <v>538</v>
      </c>
      <c r="L23" s="143">
        <v>34.223918575063614</v>
      </c>
      <c r="M23" s="95">
        <v>440</v>
      </c>
      <c r="N23" s="143">
        <v>50.808314087759818</v>
      </c>
      <c r="O23" s="95">
        <v>511</v>
      </c>
      <c r="P23" s="143">
        <v>60.545023696682463</v>
      </c>
      <c r="Q23" s="16">
        <v>408</v>
      </c>
      <c r="R23" s="143">
        <v>66.995073891625609</v>
      </c>
      <c r="S23" s="212">
        <v>29</v>
      </c>
      <c r="T23" s="143">
        <v>66.995073891625609</v>
      </c>
      <c r="U23" s="16">
        <v>5681</v>
      </c>
      <c r="V23" s="143">
        <v>40.84699453551913</v>
      </c>
      <c r="W23" s="97">
        <v>5261</v>
      </c>
      <c r="X23" s="143">
        <v>38.863854620669272</v>
      </c>
      <c r="Y23" s="16">
        <v>581</v>
      </c>
      <c r="Z23" s="143">
        <v>51.099384344766932</v>
      </c>
      <c r="AA23" s="95">
        <v>344</v>
      </c>
      <c r="AB23" s="143">
        <v>36.712913553895412</v>
      </c>
      <c r="AC23" s="16">
        <v>324</v>
      </c>
      <c r="AD23" s="143">
        <v>40.399002493765586</v>
      </c>
      <c r="AE23" s="16">
        <v>78</v>
      </c>
      <c r="AF23" s="143">
        <v>22.543352601156069</v>
      </c>
      <c r="AG23" s="16">
        <v>126</v>
      </c>
      <c r="AH23" s="143">
        <v>43.448275862068961</v>
      </c>
      <c r="AI23" s="97">
        <v>77</v>
      </c>
      <c r="AJ23" s="143">
        <v>45.294117647058826</v>
      </c>
      <c r="AK23" s="16">
        <v>30</v>
      </c>
      <c r="AL23" s="143">
        <v>53.571428571428569</v>
      </c>
      <c r="AM23" s="95">
        <v>16</v>
      </c>
      <c r="AN23" s="143">
        <v>32</v>
      </c>
      <c r="AO23" s="97">
        <v>5</v>
      </c>
      <c r="AP23" s="143">
        <v>50</v>
      </c>
      <c r="AQ23" s="16">
        <v>2006</v>
      </c>
      <c r="AR23" s="143">
        <v>30.444680528152983</v>
      </c>
    </row>
    <row r="24" spans="1:44" x14ac:dyDescent="0.25">
      <c r="A24" s="237"/>
      <c r="B24" s="14" t="s">
        <v>94</v>
      </c>
      <c r="C24" s="31">
        <v>16710</v>
      </c>
      <c r="D24" s="143">
        <v>18.793863595465179</v>
      </c>
      <c r="E24" s="16">
        <v>4388</v>
      </c>
      <c r="F24" s="143">
        <v>17.013027295285362</v>
      </c>
      <c r="G24" s="16">
        <v>4333</v>
      </c>
      <c r="H24" s="143">
        <v>22.737052001889069</v>
      </c>
      <c r="I24" s="16">
        <v>368</v>
      </c>
      <c r="J24" s="143">
        <v>16.006959547629403</v>
      </c>
      <c r="K24" s="16">
        <v>210</v>
      </c>
      <c r="L24" s="143">
        <v>13.358778625954198</v>
      </c>
      <c r="M24" s="95">
        <v>88</v>
      </c>
      <c r="N24" s="143">
        <v>10.161662817551962</v>
      </c>
      <c r="O24" s="95">
        <v>109</v>
      </c>
      <c r="P24" s="143">
        <v>12.914691943127963</v>
      </c>
      <c r="Q24" s="16">
        <v>41</v>
      </c>
      <c r="R24" s="143">
        <v>6.7323481116584567</v>
      </c>
      <c r="S24" s="212">
        <v>4</v>
      </c>
      <c r="T24" s="143">
        <v>6.7323481116584567</v>
      </c>
      <c r="U24" s="16">
        <v>2800</v>
      </c>
      <c r="V24" s="143">
        <v>20.132297958009779</v>
      </c>
      <c r="W24" s="97">
        <v>2545</v>
      </c>
      <c r="X24" s="143">
        <v>18.800325035089017</v>
      </c>
      <c r="Y24" s="16">
        <v>231</v>
      </c>
      <c r="Z24" s="143">
        <v>20.316622691292878</v>
      </c>
      <c r="AA24" s="95">
        <v>158</v>
      </c>
      <c r="AB24" s="143">
        <v>16.862326574172894</v>
      </c>
      <c r="AC24" s="16">
        <v>161</v>
      </c>
      <c r="AD24" s="143">
        <v>20.074812967581046</v>
      </c>
      <c r="AE24" s="16">
        <v>27</v>
      </c>
      <c r="AF24" s="143">
        <v>7.803468208092486</v>
      </c>
      <c r="AG24" s="16">
        <v>48</v>
      </c>
      <c r="AH24" s="143">
        <v>16.551724137931036</v>
      </c>
      <c r="AI24" s="97">
        <v>26</v>
      </c>
      <c r="AJ24" s="143">
        <v>15.294117647058824</v>
      </c>
      <c r="AK24" s="16">
        <v>8</v>
      </c>
      <c r="AL24" s="143">
        <v>14.285714285714285</v>
      </c>
      <c r="AM24" s="95">
        <v>11</v>
      </c>
      <c r="AN24" s="143">
        <v>22</v>
      </c>
      <c r="AO24" s="97" t="s">
        <v>71</v>
      </c>
      <c r="AP24" s="143" t="s">
        <v>71</v>
      </c>
      <c r="AQ24" s="16">
        <v>1151</v>
      </c>
      <c r="AR24" s="143">
        <v>17.468508119593263</v>
      </c>
    </row>
    <row r="25" spans="1:44" x14ac:dyDescent="0.25">
      <c r="A25" s="237"/>
      <c r="B25" s="14" t="s">
        <v>95</v>
      </c>
      <c r="C25" s="31">
        <v>32301</v>
      </c>
      <c r="D25" s="143">
        <v>36.329179413352527</v>
      </c>
      <c r="E25" s="16">
        <v>7112</v>
      </c>
      <c r="F25" s="143">
        <v>27.574441687344915</v>
      </c>
      <c r="G25" s="16">
        <v>6014</v>
      </c>
      <c r="H25" s="143">
        <v>31.557957705829882</v>
      </c>
      <c r="I25" s="16">
        <v>1487</v>
      </c>
      <c r="J25" s="143">
        <v>64.680295780774259</v>
      </c>
      <c r="K25" s="16">
        <v>824</v>
      </c>
      <c r="L25" s="143">
        <v>52.417302798982192</v>
      </c>
      <c r="M25" s="95">
        <v>338</v>
      </c>
      <c r="N25" s="143">
        <v>39.030023094688218</v>
      </c>
      <c r="O25" s="95">
        <v>224</v>
      </c>
      <c r="P25" s="143">
        <v>26.540284360189574</v>
      </c>
      <c r="Q25" s="16">
        <v>160</v>
      </c>
      <c r="R25" s="143">
        <v>26.272577996715928</v>
      </c>
      <c r="S25" s="212">
        <v>8</v>
      </c>
      <c r="T25" s="143">
        <v>26.272577996715928</v>
      </c>
      <c r="U25" s="16">
        <v>5427</v>
      </c>
      <c r="V25" s="143">
        <v>39.020707506471098</v>
      </c>
      <c r="W25" s="97">
        <v>5731</v>
      </c>
      <c r="X25" s="143">
        <v>42.335820344241711</v>
      </c>
      <c r="Y25" s="16">
        <v>325</v>
      </c>
      <c r="Z25" s="143">
        <v>28.58399296394019</v>
      </c>
      <c r="AA25" s="95">
        <v>435</v>
      </c>
      <c r="AB25" s="143">
        <v>46.424759871931698</v>
      </c>
      <c r="AC25" s="16">
        <v>317</v>
      </c>
      <c r="AD25" s="143">
        <v>39.526184538653361</v>
      </c>
      <c r="AE25" s="16">
        <v>241</v>
      </c>
      <c r="AF25" s="143">
        <v>69.653179190751445</v>
      </c>
      <c r="AG25" s="16">
        <v>116</v>
      </c>
      <c r="AH25" s="143">
        <v>40</v>
      </c>
      <c r="AI25" s="97">
        <v>67</v>
      </c>
      <c r="AJ25" s="143">
        <v>39.411764705882355</v>
      </c>
      <c r="AK25" s="16">
        <v>18</v>
      </c>
      <c r="AL25" s="143">
        <v>32.142857142857146</v>
      </c>
      <c r="AM25" s="95">
        <v>23</v>
      </c>
      <c r="AN25" s="98">
        <v>46</v>
      </c>
      <c r="AO25" s="97" t="s">
        <v>71</v>
      </c>
      <c r="AP25" s="143" t="s">
        <v>71</v>
      </c>
      <c r="AQ25" s="16">
        <v>3432</v>
      </c>
      <c r="AR25" s="143">
        <v>52.086811352253761</v>
      </c>
    </row>
    <row r="26" spans="1:44" x14ac:dyDescent="0.25">
      <c r="A26" s="237" t="s">
        <v>96</v>
      </c>
      <c r="B26" s="14" t="s">
        <v>97</v>
      </c>
      <c r="C26" s="31">
        <v>39901</v>
      </c>
      <c r="D26" s="143">
        <v>44.87695699118229</v>
      </c>
      <c r="E26" s="16">
        <v>14292</v>
      </c>
      <c r="F26" s="143">
        <v>55.412531017369723</v>
      </c>
      <c r="G26" s="16">
        <v>8710</v>
      </c>
      <c r="H26" s="143">
        <v>45.704990292281053</v>
      </c>
      <c r="I26" s="16">
        <v>444</v>
      </c>
      <c r="J26" s="143">
        <v>19.312744671596345</v>
      </c>
      <c r="K26" s="98">
        <v>538</v>
      </c>
      <c r="L26" s="143">
        <v>34.223918575063614</v>
      </c>
      <c r="M26" s="97">
        <v>440</v>
      </c>
      <c r="N26" s="143">
        <v>50.808314087759818</v>
      </c>
      <c r="O26" s="97">
        <v>511</v>
      </c>
      <c r="P26" s="143">
        <v>60.545023696682463</v>
      </c>
      <c r="Q26" s="98">
        <v>408</v>
      </c>
      <c r="R26" s="143">
        <v>66.995073891625609</v>
      </c>
      <c r="S26" s="240"/>
      <c r="T26" s="241"/>
      <c r="U26" s="16">
        <v>5681</v>
      </c>
      <c r="V26" s="143">
        <v>40.84699453551913</v>
      </c>
      <c r="W26" s="97">
        <v>5261</v>
      </c>
      <c r="X26" s="143">
        <v>38.863854620669272</v>
      </c>
      <c r="Y26" s="98">
        <v>581</v>
      </c>
      <c r="Z26" s="143">
        <v>51.099384344766932</v>
      </c>
      <c r="AA26" s="97">
        <v>344</v>
      </c>
      <c r="AB26" s="143">
        <v>36.712913553895412</v>
      </c>
      <c r="AC26" s="98">
        <v>324</v>
      </c>
      <c r="AD26" s="143">
        <v>40.399002493765586</v>
      </c>
      <c r="AE26" s="253"/>
      <c r="AF26" s="254"/>
      <c r="AG26" s="98">
        <v>126</v>
      </c>
      <c r="AH26" s="143">
        <v>43.448275862068961</v>
      </c>
      <c r="AI26" s="247"/>
      <c r="AJ26" s="248"/>
      <c r="AK26" s="253"/>
      <c r="AL26" s="254"/>
      <c r="AM26" s="247"/>
      <c r="AN26" s="248"/>
      <c r="AO26" s="247"/>
      <c r="AP26" s="248"/>
      <c r="AQ26" s="16">
        <v>2006</v>
      </c>
      <c r="AR26" s="143">
        <v>30.444680528152983</v>
      </c>
    </row>
    <row r="27" spans="1:44" x14ac:dyDescent="0.25">
      <c r="A27" s="237"/>
      <c r="B27" s="14" t="s">
        <v>98</v>
      </c>
      <c r="C27" s="31">
        <v>330</v>
      </c>
      <c r="D27" s="143">
        <v>0.37115350008997661</v>
      </c>
      <c r="E27" s="16">
        <v>72</v>
      </c>
      <c r="F27" s="143">
        <v>0.27915632754342429</v>
      </c>
      <c r="G27" s="16">
        <v>87</v>
      </c>
      <c r="H27" s="143">
        <v>0.45652516135803117</v>
      </c>
      <c r="I27" s="98">
        <v>9</v>
      </c>
      <c r="J27" s="143">
        <v>0.39147455415397997</v>
      </c>
      <c r="K27" s="98">
        <v>4</v>
      </c>
      <c r="L27" s="143">
        <v>0.2544529262086514</v>
      </c>
      <c r="M27" s="97">
        <v>3</v>
      </c>
      <c r="N27" s="143">
        <v>0.3464203233256351</v>
      </c>
      <c r="O27" s="97">
        <v>3</v>
      </c>
      <c r="P27" s="143">
        <v>0.35545023696682465</v>
      </c>
      <c r="Q27" s="98" t="s">
        <v>71</v>
      </c>
      <c r="R27" s="98" t="s">
        <v>71</v>
      </c>
      <c r="S27" s="242"/>
      <c r="T27" s="243"/>
      <c r="U27" s="16">
        <v>53</v>
      </c>
      <c r="V27" s="143">
        <v>0.37115350008997661</v>
      </c>
      <c r="W27" s="97">
        <v>57</v>
      </c>
      <c r="X27" s="143">
        <v>0.37115350008997661</v>
      </c>
      <c r="Y27" s="98">
        <v>6</v>
      </c>
      <c r="Z27" s="143">
        <v>0.37115350008997661</v>
      </c>
      <c r="AA27" s="97" t="s">
        <v>71</v>
      </c>
      <c r="AB27" s="98" t="s">
        <v>71</v>
      </c>
      <c r="AC27" s="98">
        <v>4</v>
      </c>
      <c r="AD27" s="143">
        <v>0.49875311720698251</v>
      </c>
      <c r="AE27" s="255"/>
      <c r="AF27" s="256"/>
      <c r="AG27" s="98" t="s">
        <v>71</v>
      </c>
      <c r="AH27" s="98" t="s">
        <v>71</v>
      </c>
      <c r="AI27" s="249"/>
      <c r="AJ27" s="250"/>
      <c r="AK27" s="255"/>
      <c r="AL27" s="256"/>
      <c r="AM27" s="249"/>
      <c r="AN27" s="250"/>
      <c r="AO27" s="249"/>
      <c r="AP27" s="250"/>
      <c r="AQ27" s="16">
        <v>27</v>
      </c>
      <c r="AR27" s="143">
        <v>0.40977386553346484</v>
      </c>
    </row>
    <row r="28" spans="1:44" x14ac:dyDescent="0.25">
      <c r="A28" s="237"/>
      <c r="B28" s="14" t="s">
        <v>99</v>
      </c>
      <c r="C28" s="31">
        <v>1582</v>
      </c>
      <c r="D28" s="143">
        <v>1.7792873852798274</v>
      </c>
      <c r="E28" s="16">
        <v>392</v>
      </c>
      <c r="F28" s="143">
        <v>1.5198511166253101</v>
      </c>
      <c r="G28" s="16">
        <v>405</v>
      </c>
      <c r="H28" s="143">
        <v>2.1252033373563521</v>
      </c>
      <c r="I28" s="98">
        <v>42</v>
      </c>
      <c r="J28" s="143">
        <v>1.8268812527185732</v>
      </c>
      <c r="K28" s="98">
        <v>17</v>
      </c>
      <c r="L28" s="143">
        <v>1.0814249363867683</v>
      </c>
      <c r="M28" s="97">
        <v>11</v>
      </c>
      <c r="N28" s="143">
        <v>1.2702078521939952</v>
      </c>
      <c r="O28" s="97">
        <v>15</v>
      </c>
      <c r="P28" s="143">
        <v>1.7772511848341233</v>
      </c>
      <c r="Q28" s="98" t="s">
        <v>71</v>
      </c>
      <c r="R28" s="98" t="s">
        <v>71</v>
      </c>
      <c r="S28" s="242"/>
      <c r="T28" s="243"/>
      <c r="U28" s="16">
        <v>261</v>
      </c>
      <c r="V28" s="143">
        <v>1.7792873852798274</v>
      </c>
      <c r="W28" s="97">
        <v>258</v>
      </c>
      <c r="X28" s="143">
        <v>1.7792873852798274</v>
      </c>
      <c r="Y28" s="98">
        <v>33</v>
      </c>
      <c r="Z28" s="143">
        <v>1.7792873852798274</v>
      </c>
      <c r="AA28" s="97">
        <v>16</v>
      </c>
      <c r="AB28" s="143">
        <v>1.7075773745997866</v>
      </c>
      <c r="AC28" s="98">
        <v>15</v>
      </c>
      <c r="AD28" s="143">
        <v>1.8703241895261846</v>
      </c>
      <c r="AE28" s="255"/>
      <c r="AF28" s="256"/>
      <c r="AG28" s="98" t="s">
        <v>71</v>
      </c>
      <c r="AH28" s="98" t="s">
        <v>71</v>
      </c>
      <c r="AI28" s="249"/>
      <c r="AJ28" s="250"/>
      <c r="AK28" s="255"/>
      <c r="AL28" s="256"/>
      <c r="AM28" s="249"/>
      <c r="AN28" s="250"/>
      <c r="AO28" s="249"/>
      <c r="AP28" s="250"/>
      <c r="AQ28" s="16">
        <v>100</v>
      </c>
      <c r="AR28" s="143">
        <v>1.5176809834572773</v>
      </c>
    </row>
    <row r="29" spans="1:44" x14ac:dyDescent="0.25">
      <c r="A29" s="237"/>
      <c r="B29" s="14" t="s">
        <v>100</v>
      </c>
      <c r="C29" s="31">
        <v>446</v>
      </c>
      <c r="D29" s="143">
        <v>0.50161957890948361</v>
      </c>
      <c r="E29" s="16">
        <v>130</v>
      </c>
      <c r="F29" s="143">
        <v>0.50403225806451613</v>
      </c>
      <c r="G29" s="16">
        <v>106</v>
      </c>
      <c r="H29" s="143">
        <v>0.55622605866610697</v>
      </c>
      <c r="I29" s="98">
        <v>11</v>
      </c>
      <c r="J29" s="143">
        <v>0.4784688995215311</v>
      </c>
      <c r="K29" s="98">
        <v>6</v>
      </c>
      <c r="L29" s="143">
        <v>0.38167938931297707</v>
      </c>
      <c r="M29" s="97" t="s">
        <v>71</v>
      </c>
      <c r="N29" s="98" t="s">
        <v>71</v>
      </c>
      <c r="O29" s="97">
        <v>3</v>
      </c>
      <c r="P29" s="143">
        <v>0.35545023696682465</v>
      </c>
      <c r="Q29" s="98" t="s">
        <v>71</v>
      </c>
      <c r="R29" s="98" t="s">
        <v>71</v>
      </c>
      <c r="S29" s="242"/>
      <c r="T29" s="243"/>
      <c r="U29" s="16">
        <v>75</v>
      </c>
      <c r="V29" s="143">
        <v>0.50161957890948361</v>
      </c>
      <c r="W29" s="97">
        <v>66</v>
      </c>
      <c r="X29" s="143">
        <v>0.50161957890948361</v>
      </c>
      <c r="Y29" s="98" t="s">
        <v>71</v>
      </c>
      <c r="Z29" s="143" t="s">
        <v>71</v>
      </c>
      <c r="AA29" s="97">
        <v>7</v>
      </c>
      <c r="AB29" s="143">
        <v>0.74706510138740656</v>
      </c>
      <c r="AC29" s="98" t="s">
        <v>71</v>
      </c>
      <c r="AD29" s="98" t="s">
        <v>71</v>
      </c>
      <c r="AE29" s="255"/>
      <c r="AF29" s="256"/>
      <c r="AG29" s="98" t="s">
        <v>71</v>
      </c>
      <c r="AH29" s="98" t="s">
        <v>71</v>
      </c>
      <c r="AI29" s="249"/>
      <c r="AJ29" s="250"/>
      <c r="AK29" s="255"/>
      <c r="AL29" s="256"/>
      <c r="AM29" s="249"/>
      <c r="AN29" s="250"/>
      <c r="AO29" s="249"/>
      <c r="AP29" s="250"/>
      <c r="AQ29" s="16">
        <v>33</v>
      </c>
      <c r="AR29" s="143">
        <v>0.5008347245409015</v>
      </c>
    </row>
    <row r="30" spans="1:44" x14ac:dyDescent="0.25">
      <c r="A30" s="237"/>
      <c r="B30" s="14" t="s">
        <v>101</v>
      </c>
      <c r="C30" s="31">
        <v>328</v>
      </c>
      <c r="D30" s="143">
        <v>0.36890408493791615</v>
      </c>
      <c r="E30" s="16">
        <v>70</v>
      </c>
      <c r="F30" s="143">
        <v>0.27140198511166252</v>
      </c>
      <c r="G30" s="16">
        <v>76</v>
      </c>
      <c r="H30" s="143">
        <v>0.39880358923230308</v>
      </c>
      <c r="I30" s="98">
        <v>5</v>
      </c>
      <c r="J30" s="143">
        <v>0.2174858634188778</v>
      </c>
      <c r="K30" s="98">
        <v>6</v>
      </c>
      <c r="L30" s="143">
        <v>0.38167938931297707</v>
      </c>
      <c r="M30" s="97" t="s">
        <v>71</v>
      </c>
      <c r="N30" s="98" t="s">
        <v>71</v>
      </c>
      <c r="O30" s="97">
        <v>4</v>
      </c>
      <c r="P30" s="143">
        <v>0.47393364928909953</v>
      </c>
      <c r="Q30" s="98" t="s">
        <v>71</v>
      </c>
      <c r="R30" s="98" t="s">
        <v>71</v>
      </c>
      <c r="S30" s="242"/>
      <c r="T30" s="243"/>
      <c r="U30" s="16">
        <v>71</v>
      </c>
      <c r="V30" s="143">
        <v>0.36890408493791615</v>
      </c>
      <c r="W30" s="97">
        <v>67</v>
      </c>
      <c r="X30" s="143">
        <v>0.36890408493791615</v>
      </c>
      <c r="Y30" s="98">
        <v>8</v>
      </c>
      <c r="Z30" s="143">
        <v>0.36890408493791615</v>
      </c>
      <c r="AA30" s="97" t="s">
        <v>71</v>
      </c>
      <c r="AB30" s="98" t="s">
        <v>71</v>
      </c>
      <c r="AC30" s="98" t="s">
        <v>71</v>
      </c>
      <c r="AD30" s="98" t="s">
        <v>71</v>
      </c>
      <c r="AE30" s="255"/>
      <c r="AF30" s="256"/>
      <c r="AG30" s="98" t="s">
        <v>71</v>
      </c>
      <c r="AH30" s="98" t="s">
        <v>71</v>
      </c>
      <c r="AI30" s="249"/>
      <c r="AJ30" s="250"/>
      <c r="AK30" s="255"/>
      <c r="AL30" s="256"/>
      <c r="AM30" s="249"/>
      <c r="AN30" s="250"/>
      <c r="AO30" s="249"/>
      <c r="AP30" s="250"/>
      <c r="AQ30" s="16">
        <v>16</v>
      </c>
      <c r="AR30" s="143">
        <v>0.24282895735316437</v>
      </c>
    </row>
    <row r="31" spans="1:44" x14ac:dyDescent="0.25">
      <c r="A31" s="237"/>
      <c r="B31" s="14" t="s">
        <v>102</v>
      </c>
      <c r="C31" s="31">
        <v>493</v>
      </c>
      <c r="D31" s="143">
        <v>0.55448083498290446</v>
      </c>
      <c r="E31" s="16">
        <v>152</v>
      </c>
      <c r="F31" s="143">
        <v>0.58933002481389574</v>
      </c>
      <c r="G31" s="16">
        <v>109</v>
      </c>
      <c r="H31" s="143">
        <v>0.5719683056094873</v>
      </c>
      <c r="I31" s="98">
        <v>13</v>
      </c>
      <c r="J31" s="143">
        <v>0.56546324488908217</v>
      </c>
      <c r="K31" s="98">
        <v>6</v>
      </c>
      <c r="L31" s="143">
        <v>0.38167938931297707</v>
      </c>
      <c r="M31" s="97">
        <v>5</v>
      </c>
      <c r="N31" s="143">
        <v>0.57736720554272514</v>
      </c>
      <c r="O31" s="97">
        <v>8</v>
      </c>
      <c r="P31" s="143">
        <v>0.94786729857819907</v>
      </c>
      <c r="Q31" s="98">
        <v>4</v>
      </c>
      <c r="R31" s="143">
        <v>0.65681444991789817</v>
      </c>
      <c r="S31" s="242"/>
      <c r="T31" s="243"/>
      <c r="U31" s="16">
        <v>70</v>
      </c>
      <c r="V31" s="143">
        <v>0.55448083498290446</v>
      </c>
      <c r="W31" s="97">
        <v>64</v>
      </c>
      <c r="X31" s="143">
        <v>0.55448083498290446</v>
      </c>
      <c r="Y31" s="98">
        <v>9</v>
      </c>
      <c r="Z31" s="143">
        <v>0.55448083498290446</v>
      </c>
      <c r="AA31" s="97">
        <v>6</v>
      </c>
      <c r="AB31" s="143">
        <v>0.64034151547491991</v>
      </c>
      <c r="AC31" s="98">
        <v>6</v>
      </c>
      <c r="AD31" s="143">
        <v>0.74812967581047385</v>
      </c>
      <c r="AE31" s="255"/>
      <c r="AF31" s="256"/>
      <c r="AG31" s="98">
        <v>3</v>
      </c>
      <c r="AH31" s="143">
        <v>1.0344827586206897</v>
      </c>
      <c r="AI31" s="249"/>
      <c r="AJ31" s="250"/>
      <c r="AK31" s="255"/>
      <c r="AL31" s="256"/>
      <c r="AM31" s="249"/>
      <c r="AN31" s="250"/>
      <c r="AO31" s="249"/>
      <c r="AP31" s="250"/>
      <c r="AQ31" s="16">
        <v>37</v>
      </c>
      <c r="AR31" s="143">
        <v>0.56154196387919253</v>
      </c>
    </row>
    <row r="32" spans="1:44" x14ac:dyDescent="0.25">
      <c r="A32" s="237"/>
      <c r="B32" s="14" t="s">
        <v>103</v>
      </c>
      <c r="C32" s="31">
        <v>3079</v>
      </c>
      <c r="D32" s="143">
        <v>3.4629746265970844</v>
      </c>
      <c r="E32" s="16">
        <v>973</v>
      </c>
      <c r="F32" s="143">
        <v>3.7724875930521087</v>
      </c>
      <c r="G32" s="16">
        <v>652</v>
      </c>
      <c r="H32" s="143">
        <v>3.4213150023613372</v>
      </c>
      <c r="I32" s="98">
        <v>54</v>
      </c>
      <c r="J32" s="143">
        <v>2.3488473249238799</v>
      </c>
      <c r="K32" s="98">
        <v>45</v>
      </c>
      <c r="L32" s="143">
        <v>2.8625954198473282</v>
      </c>
      <c r="M32" s="97">
        <v>15</v>
      </c>
      <c r="N32" s="143">
        <v>1.7321016166281753</v>
      </c>
      <c r="O32" s="97">
        <v>33</v>
      </c>
      <c r="P32" s="143">
        <v>3.9099526066350712</v>
      </c>
      <c r="Q32" s="98">
        <v>12</v>
      </c>
      <c r="R32" s="143">
        <v>1.9704433497536946</v>
      </c>
      <c r="S32" s="242"/>
      <c r="T32" s="243"/>
      <c r="U32" s="16">
        <v>605</v>
      </c>
      <c r="V32" s="143">
        <v>3.4629746265970844</v>
      </c>
      <c r="W32" s="97">
        <v>378</v>
      </c>
      <c r="X32" s="143">
        <v>3.4629746265970844</v>
      </c>
      <c r="Y32" s="98">
        <v>28</v>
      </c>
      <c r="Z32" s="143">
        <v>3.4629746265970844</v>
      </c>
      <c r="AA32" s="97">
        <v>34</v>
      </c>
      <c r="AB32" s="143">
        <v>3.6286019210245462</v>
      </c>
      <c r="AC32" s="98">
        <v>24</v>
      </c>
      <c r="AD32" s="143">
        <v>2.9925187032418954</v>
      </c>
      <c r="AE32" s="255"/>
      <c r="AF32" s="256"/>
      <c r="AG32" s="98">
        <v>18</v>
      </c>
      <c r="AH32" s="143">
        <v>6.2068965517241379</v>
      </c>
      <c r="AI32" s="249"/>
      <c r="AJ32" s="250"/>
      <c r="AK32" s="255"/>
      <c r="AL32" s="256"/>
      <c r="AM32" s="249"/>
      <c r="AN32" s="250"/>
      <c r="AO32" s="249"/>
      <c r="AP32" s="250"/>
      <c r="AQ32" s="16">
        <v>187</v>
      </c>
      <c r="AR32" s="143">
        <v>2.8380634390651087</v>
      </c>
    </row>
    <row r="33" spans="1:44" x14ac:dyDescent="0.25">
      <c r="A33" s="237"/>
      <c r="B33" s="14" t="s">
        <v>104</v>
      </c>
      <c r="C33" s="31">
        <v>2025</v>
      </c>
      <c r="D33" s="143">
        <v>2.2775328414612201</v>
      </c>
      <c r="E33" s="16">
        <v>555</v>
      </c>
      <c r="F33" s="143">
        <v>2.1518300248138957</v>
      </c>
      <c r="G33" s="16">
        <v>441</v>
      </c>
      <c r="H33" s="143">
        <v>2.3141103006769166</v>
      </c>
      <c r="I33" s="98">
        <v>45</v>
      </c>
      <c r="J33" s="143">
        <v>1.9573727707699</v>
      </c>
      <c r="K33" s="98">
        <v>20</v>
      </c>
      <c r="L33" s="143">
        <v>1.2722646310432568</v>
      </c>
      <c r="M33" s="97">
        <v>16</v>
      </c>
      <c r="N33" s="143">
        <v>1.8475750577367205</v>
      </c>
      <c r="O33" s="97">
        <v>10</v>
      </c>
      <c r="P33" s="143">
        <v>1.1848341232227488</v>
      </c>
      <c r="Q33" s="98">
        <v>6</v>
      </c>
      <c r="R33" s="143">
        <v>0.98522167487684731</v>
      </c>
      <c r="S33" s="242"/>
      <c r="T33" s="243"/>
      <c r="U33" s="16">
        <v>395</v>
      </c>
      <c r="V33" s="143">
        <v>2.2775328414612201</v>
      </c>
      <c r="W33" s="97">
        <v>305</v>
      </c>
      <c r="X33" s="143">
        <v>2.2775328414612201</v>
      </c>
      <c r="Y33" s="98">
        <v>23</v>
      </c>
      <c r="Z33" s="143">
        <v>2.2775328414612201</v>
      </c>
      <c r="AA33" s="97">
        <v>16</v>
      </c>
      <c r="AB33" s="143">
        <v>1.7075773745997866</v>
      </c>
      <c r="AC33" s="98">
        <v>18</v>
      </c>
      <c r="AD33" s="143">
        <v>2.2443890274314215</v>
      </c>
      <c r="AE33" s="255"/>
      <c r="AF33" s="256"/>
      <c r="AG33" s="98">
        <v>5</v>
      </c>
      <c r="AH33" s="143">
        <v>1.7241379310344827</v>
      </c>
      <c r="AI33" s="249"/>
      <c r="AJ33" s="250"/>
      <c r="AK33" s="255"/>
      <c r="AL33" s="256"/>
      <c r="AM33" s="249"/>
      <c r="AN33" s="250"/>
      <c r="AO33" s="249"/>
      <c r="AP33" s="250"/>
      <c r="AQ33" s="16">
        <v>162</v>
      </c>
      <c r="AR33" s="143">
        <v>2.4586431932007895</v>
      </c>
    </row>
    <row r="34" spans="1:44" x14ac:dyDescent="0.25">
      <c r="A34" s="237"/>
      <c r="B34" s="14" t="s">
        <v>105</v>
      </c>
      <c r="C34" s="31">
        <v>241</v>
      </c>
      <c r="D34" s="143">
        <v>0.27105452582328593</v>
      </c>
      <c r="E34" s="16">
        <v>49</v>
      </c>
      <c r="F34" s="143">
        <v>0.18998138957816377</v>
      </c>
      <c r="G34" s="16">
        <v>80</v>
      </c>
      <c r="H34" s="143">
        <v>0.41979325182347693</v>
      </c>
      <c r="I34" s="98" t="s">
        <v>71</v>
      </c>
      <c r="J34" s="98" t="s">
        <v>71</v>
      </c>
      <c r="K34" s="98" t="s">
        <v>71</v>
      </c>
      <c r="L34" s="98" t="s">
        <v>71</v>
      </c>
      <c r="M34" s="97" t="s">
        <v>71</v>
      </c>
      <c r="N34" s="98" t="s">
        <v>71</v>
      </c>
      <c r="O34" s="97" t="s">
        <v>71</v>
      </c>
      <c r="P34" s="98" t="s">
        <v>71</v>
      </c>
      <c r="Q34" s="98" t="s">
        <v>71</v>
      </c>
      <c r="R34" s="98" t="s">
        <v>71</v>
      </c>
      <c r="S34" s="242"/>
      <c r="T34" s="243"/>
      <c r="U34" s="16">
        <v>36</v>
      </c>
      <c r="V34" s="143">
        <v>0.27105452582328593</v>
      </c>
      <c r="W34" s="97">
        <v>37</v>
      </c>
      <c r="X34" s="143">
        <v>0.27105452582328593</v>
      </c>
      <c r="Y34" s="98">
        <v>4</v>
      </c>
      <c r="Z34" s="143">
        <v>0.27105452582328593</v>
      </c>
      <c r="AA34" s="97" t="s">
        <v>71</v>
      </c>
      <c r="AB34" s="98" t="s">
        <v>71</v>
      </c>
      <c r="AC34" s="98">
        <v>3</v>
      </c>
      <c r="AD34" s="143">
        <v>0.37406483790523692</v>
      </c>
      <c r="AE34" s="255"/>
      <c r="AF34" s="256"/>
      <c r="AG34" s="98" t="s">
        <v>71</v>
      </c>
      <c r="AH34" s="98" t="s">
        <v>71</v>
      </c>
      <c r="AI34" s="249"/>
      <c r="AJ34" s="250"/>
      <c r="AK34" s="255"/>
      <c r="AL34" s="256"/>
      <c r="AM34" s="249"/>
      <c r="AN34" s="250"/>
      <c r="AO34" s="249"/>
      <c r="AP34" s="250"/>
      <c r="AQ34" s="16">
        <v>21</v>
      </c>
      <c r="AR34" s="143">
        <v>0.31871300652602824</v>
      </c>
    </row>
    <row r="35" spans="1:44" x14ac:dyDescent="0.25">
      <c r="A35" s="237"/>
      <c r="B35" s="14" t="s">
        <v>106</v>
      </c>
      <c r="C35" s="31">
        <v>544</v>
      </c>
      <c r="D35" s="143">
        <v>0.61184092136044632</v>
      </c>
      <c r="E35" s="16">
        <v>112</v>
      </c>
      <c r="F35" s="143">
        <v>0.4342431761786601</v>
      </c>
      <c r="G35" s="16">
        <v>173</v>
      </c>
      <c r="H35" s="143">
        <v>0.90780290706826883</v>
      </c>
      <c r="I35" s="98">
        <v>12</v>
      </c>
      <c r="J35" s="143">
        <v>0.52196607220530666</v>
      </c>
      <c r="K35" s="98">
        <v>7</v>
      </c>
      <c r="L35" s="143">
        <v>0.44529262086513993</v>
      </c>
      <c r="M35" s="97" t="s">
        <v>71</v>
      </c>
      <c r="N35" s="98" t="s">
        <v>71</v>
      </c>
      <c r="O35" s="97" t="s">
        <v>71</v>
      </c>
      <c r="P35" s="98" t="s">
        <v>71</v>
      </c>
      <c r="Q35" s="98" t="s">
        <v>71</v>
      </c>
      <c r="R35" s="98" t="s">
        <v>71</v>
      </c>
      <c r="S35" s="242"/>
      <c r="T35" s="243"/>
      <c r="U35" s="16">
        <v>84</v>
      </c>
      <c r="V35" s="143">
        <v>0.61184092136044632</v>
      </c>
      <c r="W35" s="97">
        <v>87</v>
      </c>
      <c r="X35" s="143">
        <v>0.61184092136044632</v>
      </c>
      <c r="Y35" s="98">
        <v>7</v>
      </c>
      <c r="Z35" s="143">
        <v>0.61184092136044632</v>
      </c>
      <c r="AA35" s="97">
        <v>7</v>
      </c>
      <c r="AB35" s="143">
        <v>0.74706510138740656</v>
      </c>
      <c r="AC35" s="98">
        <v>7</v>
      </c>
      <c r="AD35" s="143">
        <v>0.87281795511221938</v>
      </c>
      <c r="AE35" s="255"/>
      <c r="AF35" s="256"/>
      <c r="AG35" s="98" t="s">
        <v>71</v>
      </c>
      <c r="AH35" s="98" t="s">
        <v>71</v>
      </c>
      <c r="AI35" s="249"/>
      <c r="AJ35" s="250"/>
      <c r="AK35" s="255"/>
      <c r="AL35" s="256"/>
      <c r="AM35" s="249"/>
      <c r="AN35" s="250"/>
      <c r="AO35" s="249"/>
      <c r="AP35" s="250"/>
      <c r="AQ35" s="16">
        <v>40</v>
      </c>
      <c r="AR35" s="143">
        <v>0.60707239338291086</v>
      </c>
    </row>
    <row r="36" spans="1:44" x14ac:dyDescent="0.25">
      <c r="A36" s="237"/>
      <c r="B36" s="14" t="s">
        <v>107</v>
      </c>
      <c r="C36" s="31">
        <v>191</v>
      </c>
      <c r="D36" s="143">
        <v>0.21481914702177435</v>
      </c>
      <c r="E36" s="16">
        <v>36</v>
      </c>
      <c r="F36" s="143">
        <v>0.13957816377171214</v>
      </c>
      <c r="G36" s="16">
        <v>62</v>
      </c>
      <c r="H36" s="143">
        <v>0.32533977016319465</v>
      </c>
      <c r="I36" s="98">
        <v>8</v>
      </c>
      <c r="J36" s="143">
        <v>0.34797738147020446</v>
      </c>
      <c r="K36" s="98" t="s">
        <v>71</v>
      </c>
      <c r="L36" s="98" t="s">
        <v>71</v>
      </c>
      <c r="M36" s="97" t="s">
        <v>71</v>
      </c>
      <c r="N36" s="98" t="s">
        <v>71</v>
      </c>
      <c r="O36" s="97" t="s">
        <v>71</v>
      </c>
      <c r="P36" s="98" t="s">
        <v>71</v>
      </c>
      <c r="Q36" s="98" t="s">
        <v>71</v>
      </c>
      <c r="R36" s="98" t="s">
        <v>71</v>
      </c>
      <c r="S36" s="242"/>
      <c r="T36" s="243"/>
      <c r="U36" s="16">
        <v>32</v>
      </c>
      <c r="V36" s="143">
        <v>0.21481914702177435</v>
      </c>
      <c r="W36" s="97">
        <v>28</v>
      </c>
      <c r="X36" s="143">
        <v>0.21481914702177435</v>
      </c>
      <c r="Y36" s="98">
        <v>3</v>
      </c>
      <c r="Z36" s="143">
        <v>0.21481914702177435</v>
      </c>
      <c r="AA36" s="97" t="s">
        <v>71</v>
      </c>
      <c r="AB36" s="98" t="s">
        <v>71</v>
      </c>
      <c r="AC36" s="98">
        <v>3</v>
      </c>
      <c r="AD36" s="143">
        <v>0.37406483790523692</v>
      </c>
      <c r="AE36" s="255"/>
      <c r="AF36" s="256"/>
      <c r="AG36" s="98" t="s">
        <v>71</v>
      </c>
      <c r="AH36" s="98" t="s">
        <v>71</v>
      </c>
      <c r="AI36" s="249"/>
      <c r="AJ36" s="250"/>
      <c r="AK36" s="255"/>
      <c r="AL36" s="256"/>
      <c r="AM36" s="249"/>
      <c r="AN36" s="250"/>
      <c r="AO36" s="249"/>
      <c r="AP36" s="250"/>
      <c r="AQ36" s="16">
        <v>17</v>
      </c>
      <c r="AR36" s="143">
        <v>0.2580057671877371</v>
      </c>
    </row>
    <row r="37" spans="1:44" x14ac:dyDescent="0.25">
      <c r="A37" s="237"/>
      <c r="B37" s="14" t="s">
        <v>108</v>
      </c>
      <c r="C37" s="31">
        <v>1475</v>
      </c>
      <c r="D37" s="143">
        <v>1.6589436746445925</v>
      </c>
      <c r="E37" s="16">
        <v>402</v>
      </c>
      <c r="F37" s="143">
        <v>1.5586228287841191</v>
      </c>
      <c r="G37" s="16">
        <v>423</v>
      </c>
      <c r="H37" s="143">
        <v>2.2196568190166346</v>
      </c>
      <c r="I37" s="98">
        <v>19</v>
      </c>
      <c r="J37" s="143">
        <v>0.82644628099173556</v>
      </c>
      <c r="K37" s="98">
        <v>13</v>
      </c>
      <c r="L37" s="143">
        <v>0.82697201017811695</v>
      </c>
      <c r="M37" s="97">
        <v>6</v>
      </c>
      <c r="N37" s="143">
        <v>0.69284064665127021</v>
      </c>
      <c r="O37" s="97">
        <v>7</v>
      </c>
      <c r="P37" s="143">
        <v>0.82938388625592419</v>
      </c>
      <c r="Q37" s="98" t="s">
        <v>71</v>
      </c>
      <c r="R37" s="98" t="s">
        <v>71</v>
      </c>
      <c r="S37" s="242"/>
      <c r="T37" s="243"/>
      <c r="U37" s="16">
        <v>241</v>
      </c>
      <c r="V37" s="143">
        <v>1.6589436746445925</v>
      </c>
      <c r="W37" s="97">
        <v>220</v>
      </c>
      <c r="X37" s="143">
        <v>1.6589436746445925</v>
      </c>
      <c r="Y37" s="98">
        <v>25</v>
      </c>
      <c r="Z37" s="143">
        <v>1.6589436746445925</v>
      </c>
      <c r="AA37" s="97">
        <v>16</v>
      </c>
      <c r="AB37" s="143">
        <v>1.7075773745997866</v>
      </c>
      <c r="AC37" s="98">
        <v>7</v>
      </c>
      <c r="AD37" s="143">
        <v>0.87281795511221938</v>
      </c>
      <c r="AE37" s="255"/>
      <c r="AF37" s="256"/>
      <c r="AG37" s="98" t="s">
        <v>71</v>
      </c>
      <c r="AH37" s="98" t="s">
        <v>71</v>
      </c>
      <c r="AI37" s="249"/>
      <c r="AJ37" s="250"/>
      <c r="AK37" s="255"/>
      <c r="AL37" s="256"/>
      <c r="AM37" s="249"/>
      <c r="AN37" s="250"/>
      <c r="AO37" s="249"/>
      <c r="AP37" s="250"/>
      <c r="AQ37" s="16">
        <v>90</v>
      </c>
      <c r="AR37" s="143">
        <v>1.3659128851115496</v>
      </c>
    </row>
    <row r="38" spans="1:44" x14ac:dyDescent="0.25">
      <c r="A38" s="237"/>
      <c r="B38" s="14" t="s">
        <v>109</v>
      </c>
      <c r="C38" s="31">
        <v>2701</v>
      </c>
      <c r="D38" s="143">
        <v>3.037835162857657</v>
      </c>
      <c r="E38" s="16">
        <v>669</v>
      </c>
      <c r="F38" s="143">
        <v>2.5938275434243176</v>
      </c>
      <c r="G38" s="16">
        <v>798</v>
      </c>
      <c r="H38" s="143">
        <v>4.1874376869391829</v>
      </c>
      <c r="I38" s="98">
        <v>59</v>
      </c>
      <c r="J38" s="143">
        <v>2.566333188342758</v>
      </c>
      <c r="K38" s="98">
        <v>25</v>
      </c>
      <c r="L38" s="143">
        <v>1.5903307888040712</v>
      </c>
      <c r="M38" s="97">
        <v>13</v>
      </c>
      <c r="N38" s="143">
        <v>1.5011547344110854</v>
      </c>
      <c r="O38" s="97">
        <v>14</v>
      </c>
      <c r="P38" s="143">
        <v>1.6587677725118484</v>
      </c>
      <c r="Q38" s="98">
        <v>5</v>
      </c>
      <c r="R38" s="143">
        <v>0.82101806239737274</v>
      </c>
      <c r="S38" s="242"/>
      <c r="T38" s="243"/>
      <c r="U38" s="16">
        <v>416</v>
      </c>
      <c r="V38" s="143">
        <v>3.037835162857657</v>
      </c>
      <c r="W38" s="97">
        <v>434</v>
      </c>
      <c r="X38" s="143">
        <v>3.037835162857657</v>
      </c>
      <c r="Y38" s="98">
        <v>41</v>
      </c>
      <c r="Z38" s="143">
        <v>3.037835162857657</v>
      </c>
      <c r="AA38" s="97">
        <v>22</v>
      </c>
      <c r="AB38" s="143">
        <v>2.3479188900747063</v>
      </c>
      <c r="AC38" s="98">
        <v>27</v>
      </c>
      <c r="AD38" s="143">
        <v>3.3665835411471319</v>
      </c>
      <c r="AE38" s="255"/>
      <c r="AF38" s="256"/>
      <c r="AG38" s="98">
        <v>10</v>
      </c>
      <c r="AH38" s="143">
        <v>3.4482758620689653</v>
      </c>
      <c r="AI38" s="249"/>
      <c r="AJ38" s="250"/>
      <c r="AK38" s="255"/>
      <c r="AL38" s="256"/>
      <c r="AM38" s="249"/>
      <c r="AN38" s="250"/>
      <c r="AO38" s="249"/>
      <c r="AP38" s="250"/>
      <c r="AQ38" s="16">
        <v>160</v>
      </c>
      <c r="AR38" s="143">
        <v>2.4282895735316434</v>
      </c>
    </row>
    <row r="39" spans="1:44" x14ac:dyDescent="0.25">
      <c r="A39" s="237"/>
      <c r="B39" s="14" t="s">
        <v>110</v>
      </c>
      <c r="C39" s="31">
        <v>663</v>
      </c>
      <c r="D39" s="143">
        <v>0.74568112290804389</v>
      </c>
      <c r="E39" s="16">
        <v>188</v>
      </c>
      <c r="F39" s="143">
        <v>0.72890818858560802</v>
      </c>
      <c r="G39" s="16">
        <v>179</v>
      </c>
      <c r="H39" s="143">
        <v>0.93928740095502972</v>
      </c>
      <c r="I39" s="98">
        <v>27</v>
      </c>
      <c r="J39" s="143">
        <v>1.17442366246194</v>
      </c>
      <c r="K39" s="98">
        <v>12</v>
      </c>
      <c r="L39" s="143">
        <v>0.76335877862595414</v>
      </c>
      <c r="M39" s="97">
        <v>4</v>
      </c>
      <c r="N39" s="143">
        <v>0.46189376443418012</v>
      </c>
      <c r="O39" s="97" t="s">
        <v>71</v>
      </c>
      <c r="P39" s="98" t="s">
        <v>71</v>
      </c>
      <c r="Q39" s="98" t="s">
        <v>71</v>
      </c>
      <c r="R39" s="98" t="s">
        <v>71</v>
      </c>
      <c r="S39" s="242"/>
      <c r="T39" s="243"/>
      <c r="U39" s="16">
        <v>98</v>
      </c>
      <c r="V39" s="143">
        <v>0.74568112290804389</v>
      </c>
      <c r="W39" s="97">
        <v>90</v>
      </c>
      <c r="X39" s="143">
        <v>0.74568112290804389</v>
      </c>
      <c r="Y39" s="98">
        <v>8</v>
      </c>
      <c r="Z39" s="143">
        <v>0.74568112290804389</v>
      </c>
      <c r="AA39" s="97">
        <v>4</v>
      </c>
      <c r="AB39" s="143">
        <v>0.42689434364994666</v>
      </c>
      <c r="AC39" s="98">
        <v>11</v>
      </c>
      <c r="AD39" s="143">
        <v>1.3715710723192018</v>
      </c>
      <c r="AE39" s="255"/>
      <c r="AF39" s="256"/>
      <c r="AG39" s="98" t="s">
        <v>71</v>
      </c>
      <c r="AH39" s="98" t="s">
        <v>71</v>
      </c>
      <c r="AI39" s="249"/>
      <c r="AJ39" s="250"/>
      <c r="AK39" s="255"/>
      <c r="AL39" s="256"/>
      <c r="AM39" s="249"/>
      <c r="AN39" s="250"/>
      <c r="AO39" s="249"/>
      <c r="AP39" s="250"/>
      <c r="AQ39" s="16">
        <v>36</v>
      </c>
      <c r="AR39" s="143">
        <v>0.54636515404461983</v>
      </c>
    </row>
    <row r="40" spans="1:44" x14ac:dyDescent="0.25">
      <c r="A40" s="237"/>
      <c r="B40" s="14" t="s">
        <v>111</v>
      </c>
      <c r="C40" s="31">
        <v>147</v>
      </c>
      <c r="D40" s="143">
        <v>0.16533201367644412</v>
      </c>
      <c r="E40" s="16">
        <v>29</v>
      </c>
      <c r="F40" s="143">
        <v>0.11243796526054591</v>
      </c>
      <c r="G40" s="16">
        <v>48</v>
      </c>
      <c r="H40" s="143">
        <v>0.25187595109408611</v>
      </c>
      <c r="I40" s="98">
        <v>6</v>
      </c>
      <c r="J40" s="143">
        <v>0.26098303610265333</v>
      </c>
      <c r="K40" s="98">
        <v>4</v>
      </c>
      <c r="L40" s="143">
        <v>0.2544529262086514</v>
      </c>
      <c r="M40" s="97" t="s">
        <v>71</v>
      </c>
      <c r="N40" s="98" t="s">
        <v>71</v>
      </c>
      <c r="O40" s="97" t="s">
        <v>71</v>
      </c>
      <c r="P40" s="98" t="s">
        <v>71</v>
      </c>
      <c r="Q40" s="98" t="s">
        <v>71</v>
      </c>
      <c r="R40" s="98" t="s">
        <v>71</v>
      </c>
      <c r="S40" s="242"/>
      <c r="T40" s="243"/>
      <c r="U40" s="16">
        <v>27</v>
      </c>
      <c r="V40" s="143">
        <v>0.16533201367644412</v>
      </c>
      <c r="W40" s="97">
        <v>21</v>
      </c>
      <c r="X40" s="143">
        <v>0.16533201367644412</v>
      </c>
      <c r="Y40" s="98" t="s">
        <v>71</v>
      </c>
      <c r="Z40" s="143" t="s">
        <v>71</v>
      </c>
      <c r="AA40" s="97" t="s">
        <v>71</v>
      </c>
      <c r="AB40" s="98" t="s">
        <v>71</v>
      </c>
      <c r="AC40" s="98" t="s">
        <v>71</v>
      </c>
      <c r="AD40" s="98" t="s">
        <v>71</v>
      </c>
      <c r="AE40" s="255"/>
      <c r="AF40" s="256"/>
      <c r="AG40" s="98" t="s">
        <v>71</v>
      </c>
      <c r="AH40" s="98" t="s">
        <v>71</v>
      </c>
      <c r="AI40" s="249"/>
      <c r="AJ40" s="250"/>
      <c r="AK40" s="255"/>
      <c r="AL40" s="256"/>
      <c r="AM40" s="249"/>
      <c r="AN40" s="250"/>
      <c r="AO40" s="249"/>
      <c r="AP40" s="250"/>
      <c r="AQ40" s="16">
        <v>4</v>
      </c>
      <c r="AR40" s="143">
        <v>6.0707239338291093E-2</v>
      </c>
    </row>
    <row r="41" spans="1:44" x14ac:dyDescent="0.25">
      <c r="A41" s="237"/>
      <c r="B41" s="14" t="s">
        <v>112</v>
      </c>
      <c r="C41" s="31">
        <v>1022</v>
      </c>
      <c r="D41" s="143">
        <v>1.1494511427028973</v>
      </c>
      <c r="E41" s="16">
        <v>230</v>
      </c>
      <c r="F41" s="143">
        <v>0.89174937965260537</v>
      </c>
      <c r="G41" s="16">
        <v>280</v>
      </c>
      <c r="H41" s="143">
        <v>1.4692763813821694</v>
      </c>
      <c r="I41" s="98">
        <v>29</v>
      </c>
      <c r="J41" s="143">
        <v>1.2614180078294912</v>
      </c>
      <c r="K41" s="98">
        <v>8</v>
      </c>
      <c r="L41" s="143">
        <v>0.5089058524173028</v>
      </c>
      <c r="M41" s="97">
        <v>4</v>
      </c>
      <c r="N41" s="143">
        <v>0.46189376443418012</v>
      </c>
      <c r="O41" s="97" t="s">
        <v>71</v>
      </c>
      <c r="P41" s="98" t="s">
        <v>71</v>
      </c>
      <c r="Q41" s="98" t="s">
        <v>71</v>
      </c>
      <c r="R41" s="98" t="s">
        <v>71</v>
      </c>
      <c r="S41" s="242"/>
      <c r="T41" s="243"/>
      <c r="U41" s="16">
        <v>156</v>
      </c>
      <c r="V41" s="143">
        <v>1.1494511427028973</v>
      </c>
      <c r="W41" s="97">
        <v>189</v>
      </c>
      <c r="X41" s="143">
        <v>1.1494511427028973</v>
      </c>
      <c r="Y41" s="98">
        <v>15</v>
      </c>
      <c r="Z41" s="143">
        <v>1.1494511427028973</v>
      </c>
      <c r="AA41" s="97">
        <v>10</v>
      </c>
      <c r="AB41" s="143">
        <v>1.0672358591248665</v>
      </c>
      <c r="AC41" s="98">
        <v>12</v>
      </c>
      <c r="AD41" s="143">
        <v>1.4962593516209477</v>
      </c>
      <c r="AE41" s="255"/>
      <c r="AF41" s="256"/>
      <c r="AG41" s="98" t="s">
        <v>71</v>
      </c>
      <c r="AH41" s="98" t="s">
        <v>71</v>
      </c>
      <c r="AI41" s="249"/>
      <c r="AJ41" s="250"/>
      <c r="AK41" s="255"/>
      <c r="AL41" s="256"/>
      <c r="AM41" s="249"/>
      <c r="AN41" s="250"/>
      <c r="AO41" s="249"/>
      <c r="AP41" s="250"/>
      <c r="AQ41" s="16">
        <v>82</v>
      </c>
      <c r="AR41" s="143">
        <v>1.2444984064349673</v>
      </c>
    </row>
    <row r="42" spans="1:44" x14ac:dyDescent="0.25">
      <c r="A42" s="237"/>
      <c r="B42" s="14" t="s">
        <v>113</v>
      </c>
      <c r="C42" s="31">
        <v>397</v>
      </c>
      <c r="D42" s="143">
        <v>0.44650890768400214</v>
      </c>
      <c r="E42" s="16">
        <v>102</v>
      </c>
      <c r="F42" s="143">
        <v>0.39547146401985112</v>
      </c>
      <c r="G42" s="16">
        <v>130</v>
      </c>
      <c r="H42" s="143">
        <v>0.68216403421315008</v>
      </c>
      <c r="I42" s="98">
        <v>5</v>
      </c>
      <c r="J42" s="143">
        <v>0.2174858634188778</v>
      </c>
      <c r="K42" s="98">
        <v>7</v>
      </c>
      <c r="L42" s="143">
        <v>0.44529262086513993</v>
      </c>
      <c r="M42" s="97" t="s">
        <v>71</v>
      </c>
      <c r="N42" s="98" t="s">
        <v>71</v>
      </c>
      <c r="O42" s="97">
        <v>3</v>
      </c>
      <c r="P42" s="143">
        <v>0.35545023696682465</v>
      </c>
      <c r="Q42" s="98" t="s">
        <v>71</v>
      </c>
      <c r="R42" s="98" t="s">
        <v>71</v>
      </c>
      <c r="S42" s="242"/>
      <c r="T42" s="243"/>
      <c r="U42" s="16">
        <v>43</v>
      </c>
      <c r="V42" s="143">
        <v>0.44650890768400214</v>
      </c>
      <c r="W42" s="97">
        <v>68</v>
      </c>
      <c r="X42" s="143">
        <v>0.44650890768400214</v>
      </c>
      <c r="Y42" s="98">
        <v>5</v>
      </c>
      <c r="Z42" s="143">
        <v>0.44650890768400214</v>
      </c>
      <c r="AA42" s="97">
        <v>4</v>
      </c>
      <c r="AB42" s="143">
        <v>0.42689434364994666</v>
      </c>
      <c r="AC42" s="98">
        <v>4</v>
      </c>
      <c r="AD42" s="143">
        <v>0.49875311720698251</v>
      </c>
      <c r="AE42" s="255"/>
      <c r="AF42" s="256"/>
      <c r="AG42" s="98" t="s">
        <v>71</v>
      </c>
      <c r="AH42" s="98" t="s">
        <v>71</v>
      </c>
      <c r="AI42" s="249"/>
      <c r="AJ42" s="250"/>
      <c r="AK42" s="255"/>
      <c r="AL42" s="256"/>
      <c r="AM42" s="249"/>
      <c r="AN42" s="250"/>
      <c r="AO42" s="249"/>
      <c r="AP42" s="250"/>
      <c r="AQ42" s="16">
        <v>22</v>
      </c>
      <c r="AR42" s="143">
        <v>0.333889816360601</v>
      </c>
    </row>
    <row r="43" spans="1:44" x14ac:dyDescent="0.25">
      <c r="A43" s="237"/>
      <c r="B43" s="14" t="s">
        <v>114</v>
      </c>
      <c r="C43" s="31">
        <v>507</v>
      </c>
      <c r="D43" s="143">
        <v>0.57022674104732773</v>
      </c>
      <c r="E43" s="16">
        <v>129</v>
      </c>
      <c r="F43" s="143">
        <v>0.5001550868486353</v>
      </c>
      <c r="G43" s="16">
        <v>133</v>
      </c>
      <c r="H43" s="143">
        <v>0.69790628115653042</v>
      </c>
      <c r="I43" s="98">
        <v>9</v>
      </c>
      <c r="J43" s="143">
        <v>0.39147455415397997</v>
      </c>
      <c r="K43" s="98">
        <v>18</v>
      </c>
      <c r="L43" s="143">
        <v>1.1450381679389312</v>
      </c>
      <c r="M43" s="97">
        <v>3</v>
      </c>
      <c r="N43" s="143">
        <v>0.3464203233256351</v>
      </c>
      <c r="O43" s="97" t="s">
        <v>71</v>
      </c>
      <c r="P43" s="98" t="s">
        <v>71</v>
      </c>
      <c r="Q43" s="98">
        <v>4</v>
      </c>
      <c r="R43" s="143">
        <v>0.65681444991789817</v>
      </c>
      <c r="S43" s="242"/>
      <c r="T43" s="243"/>
      <c r="U43" s="16">
        <v>59</v>
      </c>
      <c r="V43" s="143">
        <v>0.57022674104732773</v>
      </c>
      <c r="W43" s="97">
        <v>87</v>
      </c>
      <c r="X43" s="143">
        <v>0.57022674104732773</v>
      </c>
      <c r="Y43" s="98">
        <v>6</v>
      </c>
      <c r="Z43" s="143">
        <v>0.57022674104732773</v>
      </c>
      <c r="AA43" s="97">
        <v>5</v>
      </c>
      <c r="AB43" s="143">
        <v>0.53361792956243326</v>
      </c>
      <c r="AC43" s="98">
        <v>6</v>
      </c>
      <c r="AD43" s="143">
        <v>0.74812967581047385</v>
      </c>
      <c r="AE43" s="255"/>
      <c r="AF43" s="256"/>
      <c r="AG43" s="98" t="s">
        <v>71</v>
      </c>
      <c r="AH43" s="98" t="s">
        <v>71</v>
      </c>
      <c r="AI43" s="249"/>
      <c r="AJ43" s="250"/>
      <c r="AK43" s="255"/>
      <c r="AL43" s="256"/>
      <c r="AM43" s="249"/>
      <c r="AN43" s="250"/>
      <c r="AO43" s="249"/>
      <c r="AP43" s="250"/>
      <c r="AQ43" s="16">
        <v>43</v>
      </c>
      <c r="AR43" s="143">
        <v>0.65260282288662919</v>
      </c>
    </row>
    <row r="44" spans="1:44" x14ac:dyDescent="0.25">
      <c r="A44" s="237"/>
      <c r="B44" s="14" t="s">
        <v>115</v>
      </c>
      <c r="C44" s="31">
        <v>260</v>
      </c>
      <c r="D44" s="143">
        <v>0.29242396976786034</v>
      </c>
      <c r="E44" s="16">
        <v>44</v>
      </c>
      <c r="F44" s="143">
        <v>0.17059553349875931</v>
      </c>
      <c r="G44" s="16">
        <v>70</v>
      </c>
      <c r="H44" s="143">
        <v>0.36731909534554236</v>
      </c>
      <c r="I44" s="98">
        <v>7</v>
      </c>
      <c r="J44" s="143">
        <v>0.3044802087864289</v>
      </c>
      <c r="K44" s="98">
        <v>4</v>
      </c>
      <c r="L44" s="143">
        <v>0.2544529262086514</v>
      </c>
      <c r="M44" s="97" t="s">
        <v>71</v>
      </c>
      <c r="N44" s="98" t="s">
        <v>71</v>
      </c>
      <c r="O44" s="97" t="s">
        <v>71</v>
      </c>
      <c r="P44" s="98" t="s">
        <v>71</v>
      </c>
      <c r="Q44" s="98" t="s">
        <v>71</v>
      </c>
      <c r="R44" s="98" t="s">
        <v>71</v>
      </c>
      <c r="S44" s="242"/>
      <c r="T44" s="243"/>
      <c r="U44" s="16">
        <v>38</v>
      </c>
      <c r="V44" s="143">
        <v>0.29242396976786034</v>
      </c>
      <c r="W44" s="97">
        <v>48</v>
      </c>
      <c r="X44" s="143">
        <v>0.29242396976786034</v>
      </c>
      <c r="Y44" s="98">
        <v>3</v>
      </c>
      <c r="Z44" s="143">
        <v>0.29242396976786034</v>
      </c>
      <c r="AA44" s="97">
        <v>3</v>
      </c>
      <c r="AB44" s="143">
        <v>0.32017075773745995</v>
      </c>
      <c r="AC44" s="98">
        <v>6</v>
      </c>
      <c r="AD44" s="143">
        <v>0.74812967581047385</v>
      </c>
      <c r="AE44" s="255"/>
      <c r="AF44" s="256"/>
      <c r="AG44" s="98" t="s">
        <v>71</v>
      </c>
      <c r="AH44" s="98" t="s">
        <v>71</v>
      </c>
      <c r="AI44" s="249"/>
      <c r="AJ44" s="250"/>
      <c r="AK44" s="255"/>
      <c r="AL44" s="256"/>
      <c r="AM44" s="249"/>
      <c r="AN44" s="250"/>
      <c r="AO44" s="249"/>
      <c r="AP44" s="250"/>
      <c r="AQ44" s="16">
        <v>33</v>
      </c>
      <c r="AR44" s="143">
        <v>0.5008347245409015</v>
      </c>
    </row>
    <row r="45" spans="1:44" x14ac:dyDescent="0.25">
      <c r="A45" s="237"/>
      <c r="B45" s="14" t="s">
        <v>116</v>
      </c>
      <c r="C45" s="31">
        <v>34</v>
      </c>
      <c r="D45" s="143">
        <v>3.8240057585027895E-2</v>
      </c>
      <c r="E45" s="16">
        <v>7</v>
      </c>
      <c r="F45" s="143">
        <v>2.7140198511166256E-2</v>
      </c>
      <c r="G45" s="16">
        <v>12</v>
      </c>
      <c r="H45" s="143">
        <v>6.2968987773521529E-2</v>
      </c>
      <c r="I45" s="98" t="s">
        <v>71</v>
      </c>
      <c r="J45" s="98" t="s">
        <v>71</v>
      </c>
      <c r="K45" s="98">
        <v>4</v>
      </c>
      <c r="L45" s="143">
        <v>0.2544529262086514</v>
      </c>
      <c r="M45" s="97" t="s">
        <v>71</v>
      </c>
      <c r="N45" s="98" t="s">
        <v>71</v>
      </c>
      <c r="O45" s="97" t="s">
        <v>71</v>
      </c>
      <c r="P45" s="98" t="s">
        <v>71</v>
      </c>
      <c r="Q45" s="98" t="s">
        <v>71</v>
      </c>
      <c r="R45" s="98" t="s">
        <v>71</v>
      </c>
      <c r="S45" s="242"/>
      <c r="T45" s="243"/>
      <c r="U45" s="98" t="s">
        <v>71</v>
      </c>
      <c r="V45" s="143" t="s">
        <v>71</v>
      </c>
      <c r="W45" s="97" t="s">
        <v>71</v>
      </c>
      <c r="X45" s="143" t="s">
        <v>71</v>
      </c>
      <c r="Y45" s="98" t="s">
        <v>71</v>
      </c>
      <c r="Z45" s="143" t="s">
        <v>71</v>
      </c>
      <c r="AA45" s="97" t="s">
        <v>71</v>
      </c>
      <c r="AB45" s="98" t="s">
        <v>71</v>
      </c>
      <c r="AC45" s="98" t="s">
        <v>71</v>
      </c>
      <c r="AD45" s="98" t="s">
        <v>71</v>
      </c>
      <c r="AE45" s="255"/>
      <c r="AF45" s="256"/>
      <c r="AG45" s="98" t="s">
        <v>71</v>
      </c>
      <c r="AH45" s="98" t="s">
        <v>71</v>
      </c>
      <c r="AI45" s="249"/>
      <c r="AJ45" s="250"/>
      <c r="AK45" s="255"/>
      <c r="AL45" s="256"/>
      <c r="AM45" s="249"/>
      <c r="AN45" s="250"/>
      <c r="AO45" s="249"/>
      <c r="AP45" s="250"/>
      <c r="AQ45" s="16">
        <v>6</v>
      </c>
      <c r="AR45" s="143">
        <v>9.1060859007436629E-2</v>
      </c>
    </row>
    <row r="46" spans="1:44" x14ac:dyDescent="0.25">
      <c r="A46" s="237"/>
      <c r="B46" s="14" t="s">
        <v>117</v>
      </c>
      <c r="C46" s="31">
        <v>84</v>
      </c>
      <c r="D46" s="143">
        <v>9.4475436386539491E-2</v>
      </c>
      <c r="E46" s="16">
        <v>18</v>
      </c>
      <c r="F46" s="143">
        <v>6.9789081885856072E-2</v>
      </c>
      <c r="G46" s="16">
        <v>24</v>
      </c>
      <c r="H46" s="143">
        <v>0.12593797554704306</v>
      </c>
      <c r="I46" s="98" t="s">
        <v>71</v>
      </c>
      <c r="J46" s="98" t="s">
        <v>71</v>
      </c>
      <c r="K46" s="98" t="s">
        <v>71</v>
      </c>
      <c r="L46" s="98" t="s">
        <v>71</v>
      </c>
      <c r="M46" s="99" t="s">
        <v>71</v>
      </c>
      <c r="N46" s="98" t="s">
        <v>71</v>
      </c>
      <c r="O46" s="97" t="s">
        <v>71</v>
      </c>
      <c r="P46" s="98" t="s">
        <v>71</v>
      </c>
      <c r="Q46" s="98" t="s">
        <v>71</v>
      </c>
      <c r="R46" s="98" t="s">
        <v>71</v>
      </c>
      <c r="S46" s="242"/>
      <c r="T46" s="243"/>
      <c r="U46" s="98" t="s">
        <v>71</v>
      </c>
      <c r="V46" s="143" t="s">
        <v>71</v>
      </c>
      <c r="W46" s="97" t="s">
        <v>71</v>
      </c>
      <c r="X46" s="143" t="s">
        <v>71</v>
      </c>
      <c r="Y46" s="98" t="s">
        <v>71</v>
      </c>
      <c r="Z46" s="100" t="s">
        <v>71</v>
      </c>
      <c r="AA46" s="97" t="s">
        <v>71</v>
      </c>
      <c r="AB46" s="98" t="s">
        <v>71</v>
      </c>
      <c r="AC46" s="98" t="s">
        <v>71</v>
      </c>
      <c r="AD46" s="98" t="s">
        <v>71</v>
      </c>
      <c r="AE46" s="255"/>
      <c r="AF46" s="256"/>
      <c r="AG46" s="98" t="s">
        <v>71</v>
      </c>
      <c r="AH46" s="98" t="s">
        <v>71</v>
      </c>
      <c r="AI46" s="249"/>
      <c r="AJ46" s="250"/>
      <c r="AK46" s="255"/>
      <c r="AL46" s="256"/>
      <c r="AM46" s="249"/>
      <c r="AN46" s="250"/>
      <c r="AO46" s="249"/>
      <c r="AP46" s="250"/>
      <c r="AQ46" s="16">
        <v>10</v>
      </c>
      <c r="AR46" s="143">
        <v>0.15176809834572771</v>
      </c>
    </row>
    <row r="47" spans="1:44" x14ac:dyDescent="0.25">
      <c r="A47" s="237"/>
      <c r="B47" s="14" t="s">
        <v>118</v>
      </c>
      <c r="C47" s="31">
        <v>161</v>
      </c>
      <c r="D47" s="143">
        <v>0.18107791974086737</v>
      </c>
      <c r="E47" s="16">
        <v>29</v>
      </c>
      <c r="F47" s="143">
        <v>0.11243796526054591</v>
      </c>
      <c r="G47" s="16">
        <v>45</v>
      </c>
      <c r="H47" s="143">
        <v>0.23613370415070575</v>
      </c>
      <c r="I47" s="98">
        <v>4</v>
      </c>
      <c r="J47" s="143">
        <v>0.17398869073510223</v>
      </c>
      <c r="K47" s="98" t="s">
        <v>71</v>
      </c>
      <c r="L47" s="98" t="s">
        <v>71</v>
      </c>
      <c r="M47" s="97" t="s">
        <v>71</v>
      </c>
      <c r="N47" s="98" t="s">
        <v>71</v>
      </c>
      <c r="O47" s="97" t="s">
        <v>71</v>
      </c>
      <c r="P47" s="98" t="s">
        <v>71</v>
      </c>
      <c r="Q47" s="98" t="s">
        <v>71</v>
      </c>
      <c r="R47" s="98" t="s">
        <v>71</v>
      </c>
      <c r="S47" s="242"/>
      <c r="T47" s="243"/>
      <c r="U47" s="16">
        <v>26</v>
      </c>
      <c r="V47" s="143">
        <v>0.18107791974086737</v>
      </c>
      <c r="W47" s="97">
        <v>24</v>
      </c>
      <c r="X47" s="143">
        <v>0.18107791974086737</v>
      </c>
      <c r="Y47" s="98" t="s">
        <v>71</v>
      </c>
      <c r="Z47" s="143" t="s">
        <v>71</v>
      </c>
      <c r="AA47" s="97">
        <v>3</v>
      </c>
      <c r="AB47" s="143">
        <v>0.32017075773745995</v>
      </c>
      <c r="AC47" s="98" t="s">
        <v>71</v>
      </c>
      <c r="AD47" s="98" t="s">
        <v>71</v>
      </c>
      <c r="AE47" s="255"/>
      <c r="AF47" s="256"/>
      <c r="AG47" s="98" t="s">
        <v>71</v>
      </c>
      <c r="AH47" s="98" t="s">
        <v>71</v>
      </c>
      <c r="AI47" s="249"/>
      <c r="AJ47" s="250"/>
      <c r="AK47" s="255"/>
      <c r="AL47" s="256"/>
      <c r="AM47" s="249"/>
      <c r="AN47" s="250"/>
      <c r="AO47" s="249"/>
      <c r="AP47" s="250"/>
      <c r="AQ47" s="16">
        <v>25</v>
      </c>
      <c r="AR47" s="143">
        <v>0.37942024586431933</v>
      </c>
    </row>
    <row r="48" spans="1:44" ht="30" x14ac:dyDescent="0.25">
      <c r="A48" s="237"/>
      <c r="B48" s="14" t="s">
        <v>119</v>
      </c>
      <c r="C48" s="31">
        <v>32301</v>
      </c>
      <c r="D48" s="143">
        <v>36.329179413352527</v>
      </c>
      <c r="E48" s="16">
        <v>7112</v>
      </c>
      <c r="F48" s="143">
        <v>27.574441687344915</v>
      </c>
      <c r="G48" s="16">
        <v>6014</v>
      </c>
      <c r="H48" s="143">
        <v>31.557957705829882</v>
      </c>
      <c r="I48" s="98">
        <v>1487</v>
      </c>
      <c r="J48" s="143">
        <v>64.680295780774259</v>
      </c>
      <c r="K48" s="98">
        <v>824</v>
      </c>
      <c r="L48" s="143">
        <v>52.417302798982192</v>
      </c>
      <c r="M48" s="97">
        <v>338</v>
      </c>
      <c r="N48" s="143">
        <v>39.030023094688218</v>
      </c>
      <c r="O48" s="97">
        <v>224</v>
      </c>
      <c r="P48" s="143">
        <v>26.540284360189574</v>
      </c>
      <c r="Q48" s="98">
        <v>160</v>
      </c>
      <c r="R48" s="143">
        <v>26.272577996715928</v>
      </c>
      <c r="S48" s="244"/>
      <c r="T48" s="245"/>
      <c r="U48" s="16">
        <v>5427</v>
      </c>
      <c r="V48" s="143">
        <v>39.020707506471098</v>
      </c>
      <c r="W48" s="97">
        <v>5731</v>
      </c>
      <c r="X48" s="143">
        <v>42.335820344241711</v>
      </c>
      <c r="Y48" s="98">
        <v>325</v>
      </c>
      <c r="Z48" s="143">
        <v>28.58399296394019</v>
      </c>
      <c r="AA48" s="97">
        <v>435</v>
      </c>
      <c r="AB48" s="143">
        <v>46.424759871931698</v>
      </c>
      <c r="AC48" s="98">
        <v>317</v>
      </c>
      <c r="AD48" s="143">
        <v>39.526184538653361</v>
      </c>
      <c r="AE48" s="257"/>
      <c r="AF48" s="258"/>
      <c r="AG48" s="98">
        <v>116</v>
      </c>
      <c r="AH48" s="143">
        <v>40</v>
      </c>
      <c r="AI48" s="251"/>
      <c r="AJ48" s="252"/>
      <c r="AK48" s="257"/>
      <c r="AL48" s="258"/>
      <c r="AM48" s="251"/>
      <c r="AN48" s="252"/>
      <c r="AO48" s="251"/>
      <c r="AP48" s="252"/>
      <c r="AQ48" s="16">
        <v>3432</v>
      </c>
      <c r="AR48" s="143">
        <v>52.086811352253761</v>
      </c>
    </row>
    <row r="49" spans="1:6" x14ac:dyDescent="0.25">
      <c r="A49" s="35" t="s">
        <v>120</v>
      </c>
    </row>
    <row r="50" spans="1:6" x14ac:dyDescent="0.25">
      <c r="F50" s="134"/>
    </row>
  </sheetData>
  <mergeCells count="38">
    <mergeCell ref="M4:N4"/>
    <mergeCell ref="O4:P4"/>
    <mergeCell ref="S4:T4"/>
    <mergeCell ref="U3:AR3"/>
    <mergeCell ref="AQ4:AR4"/>
    <mergeCell ref="U4:V4"/>
    <mergeCell ref="Q4:R4"/>
    <mergeCell ref="W4:X4"/>
    <mergeCell ref="E3:T3"/>
    <mergeCell ref="K4:L4"/>
    <mergeCell ref="AM26:AN48"/>
    <mergeCell ref="AI26:AJ48"/>
    <mergeCell ref="AO26:AP48"/>
    <mergeCell ref="Y4:Z4"/>
    <mergeCell ref="AK4:AL4"/>
    <mergeCell ref="AK26:AL48"/>
    <mergeCell ref="AE26:AF48"/>
    <mergeCell ref="AG4:AH4"/>
    <mergeCell ref="AE4:AF4"/>
    <mergeCell ref="AA4:AB4"/>
    <mergeCell ref="AM4:AN4"/>
    <mergeCell ref="AI4:AJ4"/>
    <mergeCell ref="AO4:AP4"/>
    <mergeCell ref="AC4:AD4"/>
    <mergeCell ref="S26:T48"/>
    <mergeCell ref="A23:A25"/>
    <mergeCell ref="A26:A48"/>
    <mergeCell ref="A6:B6"/>
    <mergeCell ref="A7:A8"/>
    <mergeCell ref="A9:A13"/>
    <mergeCell ref="A14:A16"/>
    <mergeCell ref="A17:A20"/>
    <mergeCell ref="A21:A22"/>
    <mergeCell ref="C3:D4"/>
    <mergeCell ref="A3:B5"/>
    <mergeCell ref="I4:J4"/>
    <mergeCell ref="E4:F4"/>
    <mergeCell ref="G4:H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1443-6731-48DE-9CFC-BEFC48ECEAFA}">
  <dimension ref="A1:R25"/>
  <sheetViews>
    <sheetView zoomScaleNormal="100" workbookViewId="0"/>
  </sheetViews>
  <sheetFormatPr baseColWidth="10" defaultColWidth="11.5703125" defaultRowHeight="15" x14ac:dyDescent="0.25"/>
  <cols>
    <col min="1" max="1" width="22.5703125" customWidth="1"/>
    <col min="2" max="4" width="18.28515625" customWidth="1"/>
    <col min="5" max="10" width="13.7109375" customWidth="1"/>
  </cols>
  <sheetData>
    <row r="1" spans="1:18" s="27" customFormat="1" ht="15.75" x14ac:dyDescent="0.25">
      <c r="A1" s="7" t="s">
        <v>4</v>
      </c>
      <c r="B1" s="115" t="s">
        <v>332</v>
      </c>
      <c r="C1" s="115"/>
      <c r="D1" s="115"/>
      <c r="E1" s="28"/>
      <c r="F1" s="28"/>
      <c r="G1" s="28"/>
      <c r="H1" s="28"/>
      <c r="I1" s="28"/>
      <c r="J1" s="28"/>
    </row>
    <row r="2" spans="1:18" ht="18.75" x14ac:dyDescent="0.3">
      <c r="A2" s="3"/>
      <c r="B2" s="1"/>
      <c r="C2" s="1"/>
      <c r="D2" s="1"/>
      <c r="E2" s="2"/>
      <c r="F2" s="2"/>
      <c r="G2" s="2"/>
      <c r="H2" s="2"/>
      <c r="I2" s="2"/>
      <c r="J2" s="2"/>
    </row>
    <row r="3" spans="1:18" x14ac:dyDescent="0.25">
      <c r="A3" s="271"/>
      <c r="B3" s="272"/>
      <c r="C3" s="267" t="s">
        <v>68</v>
      </c>
      <c r="D3" s="267"/>
      <c r="E3" s="267" t="s">
        <v>93</v>
      </c>
      <c r="F3" s="267"/>
      <c r="G3" s="267" t="s">
        <v>121</v>
      </c>
      <c r="H3" s="267"/>
      <c r="I3" s="267" t="s">
        <v>122</v>
      </c>
      <c r="J3" s="267"/>
      <c r="K3" s="267" t="s">
        <v>123</v>
      </c>
      <c r="L3" s="267"/>
      <c r="M3" s="267" t="s">
        <v>124</v>
      </c>
      <c r="N3" s="267"/>
      <c r="O3" s="267" t="s">
        <v>125</v>
      </c>
      <c r="P3" s="267"/>
      <c r="Q3" s="267" t="s">
        <v>68</v>
      </c>
      <c r="R3" s="267"/>
    </row>
    <row r="4" spans="1:18" x14ac:dyDescent="0.25">
      <c r="A4" s="273"/>
      <c r="B4" s="274"/>
      <c r="C4" s="12" t="s">
        <v>66</v>
      </c>
      <c r="D4" s="12" t="s">
        <v>67</v>
      </c>
      <c r="E4" s="12" t="s">
        <v>66</v>
      </c>
      <c r="F4" s="12" t="s">
        <v>67</v>
      </c>
      <c r="G4" s="12" t="s">
        <v>66</v>
      </c>
      <c r="H4" s="12" t="s">
        <v>67</v>
      </c>
      <c r="I4" s="12" t="s">
        <v>66</v>
      </c>
      <c r="J4" s="12" t="s">
        <v>67</v>
      </c>
      <c r="K4" s="12" t="s">
        <v>66</v>
      </c>
      <c r="L4" s="12" t="s">
        <v>67</v>
      </c>
      <c r="M4" s="12" t="s">
        <v>66</v>
      </c>
      <c r="N4" s="12" t="s">
        <v>67</v>
      </c>
      <c r="O4" s="12" t="s">
        <v>66</v>
      </c>
      <c r="P4" s="12" t="s">
        <v>67</v>
      </c>
      <c r="Q4" s="12" t="s">
        <v>66</v>
      </c>
      <c r="R4" s="12" t="s">
        <v>67</v>
      </c>
    </row>
    <row r="5" spans="1:18" x14ac:dyDescent="0.25">
      <c r="A5" s="269" t="s">
        <v>68</v>
      </c>
      <c r="B5" s="270"/>
      <c r="C5" s="69">
        <v>207635</v>
      </c>
      <c r="D5" s="13">
        <v>100</v>
      </c>
      <c r="E5" s="16">
        <v>88912</v>
      </c>
      <c r="F5" s="13">
        <v>100</v>
      </c>
      <c r="G5" s="16">
        <v>40757</v>
      </c>
      <c r="H5" s="13">
        <v>100</v>
      </c>
      <c r="I5" s="16">
        <v>39994</v>
      </c>
      <c r="J5" s="13">
        <v>100</v>
      </c>
      <c r="K5" s="16">
        <v>14747</v>
      </c>
      <c r="L5" s="13">
        <v>100</v>
      </c>
      <c r="M5" s="16">
        <v>11777</v>
      </c>
      <c r="N5" s="13">
        <v>100</v>
      </c>
      <c r="O5" s="16">
        <v>11448</v>
      </c>
      <c r="P5" s="13">
        <v>100</v>
      </c>
      <c r="Q5" s="69">
        <v>207635</v>
      </c>
      <c r="R5" s="13">
        <v>100</v>
      </c>
    </row>
    <row r="6" spans="1:18" x14ac:dyDescent="0.25">
      <c r="A6" s="268" t="s">
        <v>69</v>
      </c>
      <c r="B6" s="14" t="s">
        <v>70</v>
      </c>
      <c r="C6" s="69">
        <v>82716</v>
      </c>
      <c r="D6" s="13">
        <v>39.837214342475981</v>
      </c>
      <c r="E6" s="16">
        <v>32931</v>
      </c>
      <c r="F6" s="13">
        <v>37.037745186251577</v>
      </c>
      <c r="G6" s="16">
        <v>16168</v>
      </c>
      <c r="H6" s="13">
        <v>39.669259268346543</v>
      </c>
      <c r="I6" s="16">
        <v>18415</v>
      </c>
      <c r="J6" s="13">
        <v>46.044406660999151</v>
      </c>
      <c r="K6" s="16">
        <v>5933</v>
      </c>
      <c r="L6" s="13">
        <v>40.231911575235642</v>
      </c>
      <c r="M6" s="16">
        <v>4650</v>
      </c>
      <c r="N6" s="13">
        <v>39.483739492230619</v>
      </c>
      <c r="O6" s="16">
        <v>4619</v>
      </c>
      <c r="P6" s="13">
        <v>40.347658979734454</v>
      </c>
      <c r="Q6" s="69">
        <v>82716</v>
      </c>
      <c r="R6" s="13">
        <v>39.837214342475981</v>
      </c>
    </row>
    <row r="7" spans="1:18" x14ac:dyDescent="0.25">
      <c r="A7" s="268"/>
      <c r="B7" s="14" t="s">
        <v>72</v>
      </c>
      <c r="C7" s="69">
        <v>124919</v>
      </c>
      <c r="D7" s="13">
        <v>60.162785657524019</v>
      </c>
      <c r="E7" s="16">
        <v>55981</v>
      </c>
      <c r="F7" s="13">
        <v>62.96225481374843</v>
      </c>
      <c r="G7" s="16">
        <v>24589</v>
      </c>
      <c r="H7" s="13">
        <v>60.330740731653457</v>
      </c>
      <c r="I7" s="16">
        <v>21579</v>
      </c>
      <c r="J7" s="13">
        <v>53.955593339000849</v>
      </c>
      <c r="K7" s="16">
        <v>8814</v>
      </c>
      <c r="L7" s="13">
        <v>59.768088424764358</v>
      </c>
      <c r="M7" s="16">
        <v>7127</v>
      </c>
      <c r="N7" s="13">
        <v>60.516260507769381</v>
      </c>
      <c r="O7" s="16">
        <v>6829</v>
      </c>
      <c r="P7" s="13">
        <v>59.652341020265553</v>
      </c>
      <c r="Q7" s="69">
        <v>124919</v>
      </c>
      <c r="R7" s="13">
        <v>60.162785657524019</v>
      </c>
    </row>
    <row r="8" spans="1:18" x14ac:dyDescent="0.25">
      <c r="A8" s="237" t="s">
        <v>73</v>
      </c>
      <c r="B8" s="14" t="s">
        <v>74</v>
      </c>
      <c r="C8" s="69">
        <v>25628</v>
      </c>
      <c r="D8" s="13">
        <v>12.342813109543188</v>
      </c>
      <c r="E8" s="16">
        <v>10462</v>
      </c>
      <c r="F8" s="13">
        <v>11.766690660428289</v>
      </c>
      <c r="G8" s="16">
        <v>5471</v>
      </c>
      <c r="H8" s="13">
        <v>13.423461000564322</v>
      </c>
      <c r="I8" s="16">
        <v>4964</v>
      </c>
      <c r="J8" s="13">
        <v>12.411861779266891</v>
      </c>
      <c r="K8" s="16">
        <v>1923</v>
      </c>
      <c r="L8" s="13">
        <v>13.039940326846139</v>
      </c>
      <c r="M8" s="16">
        <v>1612</v>
      </c>
      <c r="N8" s="13">
        <v>13.687696357306613</v>
      </c>
      <c r="O8" s="16">
        <v>1196</v>
      </c>
      <c r="P8" s="13">
        <v>10.447239692522711</v>
      </c>
      <c r="Q8" s="69">
        <v>25628</v>
      </c>
      <c r="R8" s="13">
        <v>12.342813109543188</v>
      </c>
    </row>
    <row r="9" spans="1:18" x14ac:dyDescent="0.25">
      <c r="A9" s="237"/>
      <c r="B9" s="14" t="s">
        <v>75</v>
      </c>
      <c r="C9" s="69">
        <v>83574</v>
      </c>
      <c r="D9" s="13">
        <v>40.250439473113879</v>
      </c>
      <c r="E9" s="16">
        <v>31282</v>
      </c>
      <c r="F9" s="13">
        <v>35.183102393377723</v>
      </c>
      <c r="G9" s="16">
        <v>17980</v>
      </c>
      <c r="H9" s="13">
        <v>44.115121328851487</v>
      </c>
      <c r="I9" s="16">
        <v>19956</v>
      </c>
      <c r="J9" s="13">
        <v>49.897484622693405</v>
      </c>
      <c r="K9" s="16">
        <v>5130</v>
      </c>
      <c r="L9" s="13">
        <v>34.786736285346173</v>
      </c>
      <c r="M9" s="16">
        <v>4794</v>
      </c>
      <c r="N9" s="13">
        <v>40.706461747473888</v>
      </c>
      <c r="O9" s="16">
        <v>4432</v>
      </c>
      <c r="P9" s="13">
        <v>38.714185883997203</v>
      </c>
      <c r="Q9" s="69">
        <v>83574</v>
      </c>
      <c r="R9" s="13">
        <v>40.250439473113879</v>
      </c>
    </row>
    <row r="10" spans="1:18" x14ac:dyDescent="0.25">
      <c r="A10" s="237"/>
      <c r="B10" s="14" t="s">
        <v>76</v>
      </c>
      <c r="C10" s="69">
        <v>43623</v>
      </c>
      <c r="D10" s="13">
        <v>21.009463722397477</v>
      </c>
      <c r="E10" s="16">
        <v>19513</v>
      </c>
      <c r="F10" s="13">
        <v>21.946418931077918</v>
      </c>
      <c r="G10" s="16">
        <v>8157</v>
      </c>
      <c r="H10" s="13">
        <v>20.013739971047919</v>
      </c>
      <c r="I10" s="16">
        <v>8043</v>
      </c>
      <c r="J10" s="13">
        <v>20.110516577486624</v>
      </c>
      <c r="K10" s="16">
        <v>3026</v>
      </c>
      <c r="L10" s="13">
        <v>20.519427680206142</v>
      </c>
      <c r="M10" s="16">
        <v>1976</v>
      </c>
      <c r="N10" s="13">
        <v>16.778466502504884</v>
      </c>
      <c r="O10" s="16">
        <v>2908</v>
      </c>
      <c r="P10" s="13">
        <v>25.401816911250876</v>
      </c>
      <c r="Q10" s="69">
        <v>43623</v>
      </c>
      <c r="R10" s="13">
        <v>21.009463722397477</v>
      </c>
    </row>
    <row r="11" spans="1:18" x14ac:dyDescent="0.25">
      <c r="A11" s="237"/>
      <c r="B11" s="14" t="s">
        <v>77</v>
      </c>
      <c r="C11" s="69">
        <v>29978</v>
      </c>
      <c r="D11" s="13">
        <v>14.437835625015049</v>
      </c>
      <c r="E11" s="16">
        <v>15245</v>
      </c>
      <c r="F11" s="13">
        <v>17.146166996580888</v>
      </c>
      <c r="G11" s="16">
        <v>4750</v>
      </c>
      <c r="H11" s="13">
        <v>11.654439728144858</v>
      </c>
      <c r="I11" s="16">
        <v>3834</v>
      </c>
      <c r="J11" s="13">
        <v>9.586437965694854</v>
      </c>
      <c r="K11" s="16">
        <v>2649</v>
      </c>
      <c r="L11" s="13">
        <v>17.962975520444836</v>
      </c>
      <c r="M11" s="16">
        <v>1751</v>
      </c>
      <c r="N11" s="13">
        <v>14.867962978687272</v>
      </c>
      <c r="O11" s="16">
        <v>1749</v>
      </c>
      <c r="P11" s="13">
        <v>15.277777777777779</v>
      </c>
      <c r="Q11" s="69">
        <v>29978</v>
      </c>
      <c r="R11" s="13">
        <v>14.437835625015049</v>
      </c>
    </row>
    <row r="12" spans="1:18" x14ac:dyDescent="0.25">
      <c r="A12" s="237"/>
      <c r="B12" s="14" t="s">
        <v>78</v>
      </c>
      <c r="C12" s="69">
        <v>24832</v>
      </c>
      <c r="D12" s="13">
        <v>11.959448069930406</v>
      </c>
      <c r="E12" s="16">
        <v>12410</v>
      </c>
      <c r="F12" s="13">
        <v>13.95762101853518</v>
      </c>
      <c r="G12" s="16">
        <v>4399</v>
      </c>
      <c r="H12" s="13">
        <v>10.793237971391417</v>
      </c>
      <c r="I12" s="16">
        <v>3197</v>
      </c>
      <c r="J12" s="13">
        <v>7.9936990548582294</v>
      </c>
      <c r="K12" s="16">
        <v>2019</v>
      </c>
      <c r="L12" s="13">
        <v>13.69092018715671</v>
      </c>
      <c r="M12" s="16">
        <v>1644</v>
      </c>
      <c r="N12" s="13">
        <v>13.959412414027343</v>
      </c>
      <c r="O12" s="16">
        <v>1163</v>
      </c>
      <c r="P12" s="13">
        <v>10.158979734451433</v>
      </c>
      <c r="Q12" s="69">
        <v>24832</v>
      </c>
      <c r="R12" s="13">
        <v>11.959448069930406</v>
      </c>
    </row>
    <row r="13" spans="1:18" x14ac:dyDescent="0.25">
      <c r="A13" s="237" t="s">
        <v>79</v>
      </c>
      <c r="B13" s="14" t="s">
        <v>80</v>
      </c>
      <c r="C13" s="69">
        <v>171671</v>
      </c>
      <c r="D13" s="13">
        <v>82.679220747947127</v>
      </c>
      <c r="E13" s="16">
        <v>68235</v>
      </c>
      <c r="F13" s="13">
        <v>76.744421450422891</v>
      </c>
      <c r="G13" s="16">
        <v>35900</v>
      </c>
      <c r="H13" s="13">
        <v>88.083028682189564</v>
      </c>
      <c r="I13" s="16">
        <v>35875</v>
      </c>
      <c r="J13" s="13">
        <v>89.700955143271486</v>
      </c>
      <c r="K13" s="16">
        <v>11682</v>
      </c>
      <c r="L13" s="13">
        <v>79.216111751542684</v>
      </c>
      <c r="M13" s="16">
        <v>9943</v>
      </c>
      <c r="N13" s="13">
        <v>84.427273499193348</v>
      </c>
      <c r="O13" s="16">
        <v>10036</v>
      </c>
      <c r="P13" s="13">
        <v>87.665967854647093</v>
      </c>
      <c r="Q13" s="69">
        <v>171671</v>
      </c>
      <c r="R13" s="13">
        <v>82.679220747947127</v>
      </c>
    </row>
    <row r="14" spans="1:18" x14ac:dyDescent="0.25">
      <c r="A14" s="237"/>
      <c r="B14" s="14" t="s">
        <v>81</v>
      </c>
      <c r="C14" s="69">
        <v>24999</v>
      </c>
      <c r="D14" s="13">
        <v>12.039877669949671</v>
      </c>
      <c r="E14" s="16">
        <v>13333</v>
      </c>
      <c r="F14" s="13">
        <v>14.995726111211086</v>
      </c>
      <c r="G14" s="16">
        <v>3623</v>
      </c>
      <c r="H14" s="13">
        <v>8.8892705547513309</v>
      </c>
      <c r="I14" s="16">
        <v>3003</v>
      </c>
      <c r="J14" s="13">
        <v>7.5086262939440918</v>
      </c>
      <c r="K14" s="16">
        <v>2427</v>
      </c>
      <c r="L14" s="13">
        <v>16.457584593476639</v>
      </c>
      <c r="M14" s="16">
        <v>1466</v>
      </c>
      <c r="N14" s="13">
        <v>12.447991848518299</v>
      </c>
      <c r="O14" s="16">
        <v>1147</v>
      </c>
      <c r="P14" s="13">
        <v>10.019217330538085</v>
      </c>
      <c r="Q14" s="69">
        <v>24999</v>
      </c>
      <c r="R14" s="13">
        <v>12.039877669949671</v>
      </c>
    </row>
    <row r="15" spans="1:18" ht="30" x14ac:dyDescent="0.25">
      <c r="A15" s="237"/>
      <c r="B15" s="14" t="s">
        <v>82</v>
      </c>
      <c r="C15" s="69">
        <v>10965</v>
      </c>
      <c r="D15" s="13">
        <v>5.2809015821032101</v>
      </c>
      <c r="E15" s="16">
        <v>7344</v>
      </c>
      <c r="F15" s="13">
        <v>8.2598524383660248</v>
      </c>
      <c r="G15" s="16">
        <v>1234</v>
      </c>
      <c r="H15" s="13">
        <v>3.0277007630591064</v>
      </c>
      <c r="I15" s="16">
        <v>1116</v>
      </c>
      <c r="J15" s="13">
        <v>2.7904185627844176</v>
      </c>
      <c r="K15" s="16">
        <v>638</v>
      </c>
      <c r="L15" s="13">
        <v>4.3263036549806744</v>
      </c>
      <c r="M15" s="16">
        <v>368</v>
      </c>
      <c r="N15" s="13">
        <v>3.1247346522883586</v>
      </c>
      <c r="O15" s="16">
        <v>265</v>
      </c>
      <c r="P15" s="13">
        <v>2.3148148148148149</v>
      </c>
      <c r="Q15" s="69">
        <v>10965</v>
      </c>
      <c r="R15" s="13">
        <v>5.2809015821032101</v>
      </c>
    </row>
    <row r="16" spans="1:18" ht="30" x14ac:dyDescent="0.25">
      <c r="A16" s="237" t="s">
        <v>83</v>
      </c>
      <c r="B16" s="14" t="s">
        <v>84</v>
      </c>
      <c r="C16" s="69">
        <v>119538</v>
      </c>
      <c r="D16" s="13">
        <v>57.571218725166759</v>
      </c>
      <c r="E16" s="16">
        <v>47606</v>
      </c>
      <c r="F16" s="13">
        <v>53.542828864495227</v>
      </c>
      <c r="G16" s="16">
        <v>25140</v>
      </c>
      <c r="H16" s="13">
        <v>61.682655740118264</v>
      </c>
      <c r="I16" s="16">
        <v>27136</v>
      </c>
      <c r="J16" s="13">
        <v>67.850177526628997</v>
      </c>
      <c r="K16" s="16">
        <v>6834</v>
      </c>
      <c r="L16" s="13">
        <v>46.341628805858818</v>
      </c>
      <c r="M16" s="16">
        <v>6136</v>
      </c>
      <c r="N16" s="13">
        <v>52.101553876199368</v>
      </c>
      <c r="O16" s="16">
        <v>6686</v>
      </c>
      <c r="P16" s="13">
        <v>58.403214535290005</v>
      </c>
      <c r="Q16" s="69">
        <v>119538</v>
      </c>
      <c r="R16" s="13">
        <v>57.571218725166759</v>
      </c>
    </row>
    <row r="17" spans="1:18" x14ac:dyDescent="0.25">
      <c r="A17" s="237"/>
      <c r="B17" s="14" t="s">
        <v>85</v>
      </c>
      <c r="C17" s="69">
        <v>54784</v>
      </c>
      <c r="D17" s="13">
        <v>26.384761721289763</v>
      </c>
      <c r="E17" s="16">
        <v>24396</v>
      </c>
      <c r="F17" s="13">
        <v>27.438366024833545</v>
      </c>
      <c r="G17" s="16">
        <v>10231</v>
      </c>
      <c r="H17" s="13">
        <v>25.102436391294745</v>
      </c>
      <c r="I17" s="16">
        <v>8226</v>
      </c>
      <c r="J17" s="13">
        <v>20.568085212781916</v>
      </c>
      <c r="K17" s="16">
        <v>5084</v>
      </c>
      <c r="L17" s="13">
        <v>34.474808435614023</v>
      </c>
      <c r="M17" s="16">
        <v>3889</v>
      </c>
      <c r="N17" s="13">
        <v>33.021992018340832</v>
      </c>
      <c r="O17" s="16">
        <v>2958</v>
      </c>
      <c r="P17" s="13">
        <v>25.838574423480082</v>
      </c>
      <c r="Q17" s="69">
        <v>54784</v>
      </c>
      <c r="R17" s="13">
        <v>26.384761721289763</v>
      </c>
    </row>
    <row r="18" spans="1:18" x14ac:dyDescent="0.25">
      <c r="A18" s="237"/>
      <c r="B18" s="14" t="s">
        <v>86</v>
      </c>
      <c r="C18" s="69">
        <v>10041</v>
      </c>
      <c r="D18" s="13">
        <v>4.8358899029547047</v>
      </c>
      <c r="E18" s="16">
        <v>5890</v>
      </c>
      <c r="F18" s="13">
        <v>6.6245276228180678</v>
      </c>
      <c r="G18" s="16">
        <v>1358</v>
      </c>
      <c r="H18" s="13">
        <v>3.3319429791201514</v>
      </c>
      <c r="I18" s="16">
        <v>960</v>
      </c>
      <c r="J18" s="13">
        <v>2.4003600540081012</v>
      </c>
      <c r="K18" s="16">
        <v>806</v>
      </c>
      <c r="L18" s="13">
        <v>5.4655184105241741</v>
      </c>
      <c r="M18" s="16">
        <v>497</v>
      </c>
      <c r="N18" s="13">
        <v>4.2200900059437885</v>
      </c>
      <c r="O18" s="16">
        <v>530</v>
      </c>
      <c r="P18" s="13">
        <v>4.6296296296296298</v>
      </c>
      <c r="Q18" s="69">
        <v>10041</v>
      </c>
      <c r="R18" s="13">
        <v>4.8358899029547047</v>
      </c>
    </row>
    <row r="19" spans="1:18" x14ac:dyDescent="0.25">
      <c r="A19" s="237"/>
      <c r="B19" s="14" t="s">
        <v>87</v>
      </c>
      <c r="C19" s="69">
        <v>23272</v>
      </c>
      <c r="D19" s="13">
        <v>11.208129650588774</v>
      </c>
      <c r="E19" s="16">
        <v>11020</v>
      </c>
      <c r="F19" s="13">
        <v>12.394277487853159</v>
      </c>
      <c r="G19" s="16">
        <v>4028</v>
      </c>
      <c r="H19" s="13">
        <v>9.8829648894668409</v>
      </c>
      <c r="I19" s="16">
        <v>3672</v>
      </c>
      <c r="J19" s="13">
        <v>9.1813772065809864</v>
      </c>
      <c r="K19" s="16">
        <v>2023</v>
      </c>
      <c r="L19" s="13">
        <v>13.718044348002984</v>
      </c>
      <c r="M19" s="16">
        <v>1255</v>
      </c>
      <c r="N19" s="13">
        <v>10.656364099516006</v>
      </c>
      <c r="O19" s="16">
        <v>1274</v>
      </c>
      <c r="P19" s="13">
        <v>11.12858141160028</v>
      </c>
      <c r="Q19" s="69">
        <v>23272</v>
      </c>
      <c r="R19" s="13">
        <v>11.208129650588774</v>
      </c>
    </row>
    <row r="20" spans="1:18" x14ac:dyDescent="0.25">
      <c r="A20" s="268" t="s">
        <v>88</v>
      </c>
      <c r="B20" s="14" t="s">
        <v>89</v>
      </c>
      <c r="C20" s="69">
        <v>146951</v>
      </c>
      <c r="D20" s="13">
        <v>70.773713487610465</v>
      </c>
      <c r="E20" s="16">
        <v>60196</v>
      </c>
      <c r="F20" s="13">
        <v>67.70289724671585</v>
      </c>
      <c r="G20" s="16">
        <v>28596</v>
      </c>
      <c r="H20" s="13">
        <v>70.162180729690604</v>
      </c>
      <c r="I20" s="16">
        <v>30654</v>
      </c>
      <c r="J20" s="13">
        <v>76.646496974546181</v>
      </c>
      <c r="K20" s="16">
        <v>10368</v>
      </c>
      <c r="L20" s="13">
        <v>70.305824913541741</v>
      </c>
      <c r="M20" s="16">
        <v>8417</v>
      </c>
      <c r="N20" s="13">
        <v>71.46981404432367</v>
      </c>
      <c r="O20" s="16">
        <v>8720</v>
      </c>
      <c r="P20" s="13">
        <v>76.170510132774282</v>
      </c>
      <c r="Q20" s="69">
        <v>146951</v>
      </c>
      <c r="R20" s="13">
        <v>70.773713487610465</v>
      </c>
    </row>
    <row r="21" spans="1:18" x14ac:dyDescent="0.25">
      <c r="A21" s="268"/>
      <c r="B21" s="14" t="s">
        <v>91</v>
      </c>
      <c r="C21" s="69">
        <v>60684</v>
      </c>
      <c r="D21" s="13">
        <v>29.226286512389532</v>
      </c>
      <c r="E21" s="16">
        <v>28716</v>
      </c>
      <c r="F21" s="13">
        <v>32.297102753284143</v>
      </c>
      <c r="G21" s="16">
        <v>12161</v>
      </c>
      <c r="H21" s="13">
        <v>29.837819270309396</v>
      </c>
      <c r="I21" s="16">
        <v>9340</v>
      </c>
      <c r="J21" s="13">
        <v>23.353503025453819</v>
      </c>
      <c r="K21" s="16">
        <v>4379</v>
      </c>
      <c r="L21" s="13">
        <v>29.694175086458262</v>
      </c>
      <c r="M21" s="16">
        <v>3360</v>
      </c>
      <c r="N21" s="13">
        <v>28.53018595567632</v>
      </c>
      <c r="O21" s="16">
        <v>2728</v>
      </c>
      <c r="P21" s="13">
        <v>23.829489867225718</v>
      </c>
      <c r="Q21" s="69">
        <v>60684</v>
      </c>
      <c r="R21" s="13">
        <v>29.226286512389532</v>
      </c>
    </row>
    <row r="22" spans="1:18" x14ac:dyDescent="0.25">
      <c r="A22" s="35" t="s">
        <v>120</v>
      </c>
    </row>
    <row r="25" spans="1:18" x14ac:dyDescent="0.25">
      <c r="E25" s="55"/>
    </row>
  </sheetData>
  <mergeCells count="15">
    <mergeCell ref="Q3:R3"/>
    <mergeCell ref="A20:A21"/>
    <mergeCell ref="O3:P3"/>
    <mergeCell ref="A5:B5"/>
    <mergeCell ref="A6:A7"/>
    <mergeCell ref="A8:A12"/>
    <mergeCell ref="A13:A15"/>
    <mergeCell ref="A16:A19"/>
    <mergeCell ref="A3:B4"/>
    <mergeCell ref="E3:F3"/>
    <mergeCell ref="K3:L3"/>
    <mergeCell ref="M3:N3"/>
    <mergeCell ref="G3:H3"/>
    <mergeCell ref="I3:J3"/>
    <mergeCell ref="C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A3AA6-14D6-4517-AFF1-9876F630379A}">
  <dimension ref="A1:AP50"/>
  <sheetViews>
    <sheetView zoomScaleNormal="100" workbookViewId="0">
      <pane xSplit="2" topLeftCell="C1" activePane="topRight" state="frozen"/>
      <selection pane="topRight"/>
    </sheetView>
  </sheetViews>
  <sheetFormatPr baseColWidth="10" defaultColWidth="11.5703125" defaultRowHeight="15" x14ac:dyDescent="0.25"/>
  <cols>
    <col min="1" max="1" width="22.5703125" customWidth="1"/>
    <col min="2" max="2" width="40.5703125" customWidth="1"/>
    <col min="3" max="40" width="12.42578125" customWidth="1"/>
  </cols>
  <sheetData>
    <row r="1" spans="1:42" ht="15.75" x14ac:dyDescent="0.25">
      <c r="A1" s="7" t="s">
        <v>5</v>
      </c>
      <c r="B1" s="129" t="s">
        <v>333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</row>
    <row r="2" spans="1:42" ht="28.5" x14ac:dyDescent="0.45">
      <c r="B2" s="81"/>
      <c r="C2" s="82"/>
      <c r="D2" s="82"/>
      <c r="E2" s="82"/>
      <c r="F2" s="82"/>
      <c r="G2" s="82"/>
      <c r="H2" s="82"/>
      <c r="I2" s="36"/>
      <c r="J2" s="82"/>
      <c r="K2" s="82"/>
      <c r="L2" s="82"/>
      <c r="M2" s="82"/>
      <c r="N2" s="82"/>
      <c r="P2" s="36"/>
      <c r="Q2" s="36"/>
      <c r="R2" s="36"/>
      <c r="S2" s="36"/>
      <c r="U2" s="75"/>
      <c r="V2" s="75"/>
      <c r="W2" s="75"/>
      <c r="X2" s="75"/>
      <c r="Y2" s="75"/>
      <c r="Z2" s="75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7" customFormat="1" x14ac:dyDescent="0.25">
      <c r="A3" s="278"/>
      <c r="B3" s="278"/>
      <c r="C3" s="275" t="s">
        <v>61</v>
      </c>
      <c r="D3" s="275"/>
      <c r="E3" s="275" t="s">
        <v>62</v>
      </c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 t="s">
        <v>46</v>
      </c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</row>
    <row r="4" spans="1:42" s="47" customFormat="1" ht="45.75" customHeight="1" x14ac:dyDescent="0.25">
      <c r="A4" s="278"/>
      <c r="B4" s="278"/>
      <c r="C4" s="275"/>
      <c r="D4" s="275"/>
      <c r="E4" s="275" t="s">
        <v>38</v>
      </c>
      <c r="F4" s="275"/>
      <c r="G4" s="275" t="s">
        <v>39</v>
      </c>
      <c r="H4" s="275"/>
      <c r="I4" s="275" t="s">
        <v>40</v>
      </c>
      <c r="J4" s="275"/>
      <c r="K4" s="275" t="s">
        <v>41</v>
      </c>
      <c r="L4" s="275"/>
      <c r="M4" s="275" t="s">
        <v>42</v>
      </c>
      <c r="N4" s="275"/>
      <c r="O4" s="275" t="s">
        <v>43</v>
      </c>
      <c r="P4" s="275"/>
      <c r="Q4" s="275" t="s">
        <v>44</v>
      </c>
      <c r="R4" s="275"/>
      <c r="S4" s="275" t="s">
        <v>47</v>
      </c>
      <c r="T4" s="275"/>
      <c r="U4" s="275" t="s">
        <v>48</v>
      </c>
      <c r="V4" s="275"/>
      <c r="W4" s="275" t="s">
        <v>49</v>
      </c>
      <c r="X4" s="275"/>
      <c r="Y4" s="275" t="s">
        <v>126</v>
      </c>
      <c r="Z4" s="275"/>
      <c r="AA4" s="275" t="s">
        <v>64</v>
      </c>
      <c r="AB4" s="275"/>
      <c r="AC4" s="275" t="s">
        <v>52</v>
      </c>
      <c r="AD4" s="275"/>
      <c r="AE4" s="275" t="s">
        <v>53</v>
      </c>
      <c r="AF4" s="275"/>
      <c r="AG4" s="275" t="s">
        <v>54</v>
      </c>
      <c r="AH4" s="275"/>
      <c r="AI4" s="275" t="s">
        <v>65</v>
      </c>
      <c r="AJ4" s="275"/>
      <c r="AK4" s="275" t="s">
        <v>56</v>
      </c>
      <c r="AL4" s="275"/>
      <c r="AM4" s="275" t="s">
        <v>58</v>
      </c>
      <c r="AN4" s="275"/>
    </row>
    <row r="5" spans="1:42" s="47" customFormat="1" ht="30" x14ac:dyDescent="0.25">
      <c r="A5" s="278"/>
      <c r="B5" s="278"/>
      <c r="C5" s="49" t="s">
        <v>66</v>
      </c>
      <c r="D5" s="49" t="s">
        <v>67</v>
      </c>
      <c r="E5" s="49" t="s">
        <v>66</v>
      </c>
      <c r="F5" s="49" t="s">
        <v>127</v>
      </c>
      <c r="G5" s="49" t="s">
        <v>66</v>
      </c>
      <c r="H5" s="49" t="s">
        <v>127</v>
      </c>
      <c r="I5" s="49" t="s">
        <v>66</v>
      </c>
      <c r="J5" s="49" t="s">
        <v>127</v>
      </c>
      <c r="K5" s="49" t="s">
        <v>66</v>
      </c>
      <c r="L5" s="49" t="s">
        <v>127</v>
      </c>
      <c r="M5" s="49" t="s">
        <v>66</v>
      </c>
      <c r="N5" s="49" t="s">
        <v>127</v>
      </c>
      <c r="O5" s="49" t="s">
        <v>66</v>
      </c>
      <c r="P5" s="49" t="s">
        <v>127</v>
      </c>
      <c r="Q5" s="49" t="s">
        <v>66</v>
      </c>
      <c r="R5" s="49" t="s">
        <v>127</v>
      </c>
      <c r="S5" s="49" t="s">
        <v>66</v>
      </c>
      <c r="T5" s="49" t="s">
        <v>127</v>
      </c>
      <c r="U5" s="49" t="s">
        <v>66</v>
      </c>
      <c r="V5" s="49" t="s">
        <v>127</v>
      </c>
      <c r="W5" s="49" t="s">
        <v>66</v>
      </c>
      <c r="X5" s="49" t="s">
        <v>127</v>
      </c>
      <c r="Y5" s="49" t="s">
        <v>66</v>
      </c>
      <c r="Z5" s="49" t="s">
        <v>127</v>
      </c>
      <c r="AA5" s="49" t="s">
        <v>66</v>
      </c>
      <c r="AB5" s="49" t="s">
        <v>127</v>
      </c>
      <c r="AC5" s="49" t="s">
        <v>66</v>
      </c>
      <c r="AD5" s="49" t="s">
        <v>127</v>
      </c>
      <c r="AE5" s="49" t="s">
        <v>66</v>
      </c>
      <c r="AF5" s="49" t="s">
        <v>127</v>
      </c>
      <c r="AG5" s="49" t="s">
        <v>66</v>
      </c>
      <c r="AH5" s="49" t="s">
        <v>127</v>
      </c>
      <c r="AI5" s="49" t="s">
        <v>66</v>
      </c>
      <c r="AJ5" s="49" t="s">
        <v>127</v>
      </c>
      <c r="AK5" s="49" t="s">
        <v>66</v>
      </c>
      <c r="AL5" s="49" t="s">
        <v>127</v>
      </c>
      <c r="AM5" s="49" t="s">
        <v>66</v>
      </c>
      <c r="AN5" s="49" t="s">
        <v>127</v>
      </c>
    </row>
    <row r="6" spans="1:42" x14ac:dyDescent="0.25">
      <c r="A6" s="277" t="s">
        <v>68</v>
      </c>
      <c r="B6" s="277"/>
      <c r="C6" s="60">
        <v>13919</v>
      </c>
      <c r="D6" s="61">
        <v>100</v>
      </c>
      <c r="E6" s="60">
        <v>3650</v>
      </c>
      <c r="F6" s="61">
        <v>100</v>
      </c>
      <c r="G6" s="60">
        <v>2648</v>
      </c>
      <c r="H6" s="61">
        <v>100</v>
      </c>
      <c r="I6" s="37">
        <v>120</v>
      </c>
      <c r="J6" s="61">
        <v>100</v>
      </c>
      <c r="K6" s="37">
        <v>210</v>
      </c>
      <c r="L6" s="61">
        <v>100</v>
      </c>
      <c r="M6" s="37">
        <v>163</v>
      </c>
      <c r="N6" s="61">
        <v>100</v>
      </c>
      <c r="O6" s="37">
        <v>115</v>
      </c>
      <c r="P6" s="61">
        <v>100</v>
      </c>
      <c r="Q6" s="37">
        <v>167</v>
      </c>
      <c r="R6" s="61">
        <v>100</v>
      </c>
      <c r="S6" s="60">
        <v>2671</v>
      </c>
      <c r="T6" s="61">
        <v>100</v>
      </c>
      <c r="U6" s="60">
        <v>2470</v>
      </c>
      <c r="V6" s="61">
        <v>100</v>
      </c>
      <c r="W6" s="37">
        <v>170</v>
      </c>
      <c r="X6" s="61">
        <v>100</v>
      </c>
      <c r="Y6" s="37">
        <v>93</v>
      </c>
      <c r="Z6" s="61">
        <v>100</v>
      </c>
      <c r="AA6" s="37">
        <v>176</v>
      </c>
      <c r="AB6" s="61">
        <v>100</v>
      </c>
      <c r="AC6" s="37">
        <v>64</v>
      </c>
      <c r="AD6" s="61">
        <v>100</v>
      </c>
      <c r="AE6" s="37">
        <v>87</v>
      </c>
      <c r="AF6" s="61">
        <v>100</v>
      </c>
      <c r="AG6" s="37">
        <v>54</v>
      </c>
      <c r="AH6" s="61">
        <v>100</v>
      </c>
      <c r="AI6" s="37">
        <v>9</v>
      </c>
      <c r="AJ6" s="61">
        <v>100</v>
      </c>
      <c r="AK6" s="37">
        <v>1</v>
      </c>
      <c r="AL6" s="37">
        <v>100</v>
      </c>
      <c r="AM6" s="60">
        <v>1051</v>
      </c>
      <c r="AN6" s="61">
        <v>100</v>
      </c>
    </row>
    <row r="7" spans="1:42" x14ac:dyDescent="0.25">
      <c r="A7" s="276" t="s">
        <v>69</v>
      </c>
      <c r="B7" s="48" t="s">
        <v>70</v>
      </c>
      <c r="C7" s="60">
        <v>5538</v>
      </c>
      <c r="D7" s="61">
        <v>39.79</v>
      </c>
      <c r="E7" s="60">
        <v>1315</v>
      </c>
      <c r="F7" s="61">
        <v>36.03</v>
      </c>
      <c r="G7" s="60">
        <v>858</v>
      </c>
      <c r="H7" s="61">
        <v>32.4</v>
      </c>
      <c r="I7" s="37">
        <v>51</v>
      </c>
      <c r="J7" s="61">
        <v>42.5</v>
      </c>
      <c r="K7" s="37">
        <v>107</v>
      </c>
      <c r="L7" s="61">
        <v>50.95</v>
      </c>
      <c r="M7" s="37">
        <v>74</v>
      </c>
      <c r="N7" s="61">
        <v>45.4</v>
      </c>
      <c r="O7" s="37">
        <v>46</v>
      </c>
      <c r="P7" s="61">
        <v>40</v>
      </c>
      <c r="Q7" s="37">
        <v>59</v>
      </c>
      <c r="R7" s="61">
        <v>35.33</v>
      </c>
      <c r="S7" s="60">
        <v>1479</v>
      </c>
      <c r="T7" s="61">
        <v>55.37</v>
      </c>
      <c r="U7" s="60">
        <v>1046</v>
      </c>
      <c r="V7" s="61">
        <v>42.35</v>
      </c>
      <c r="W7" s="37">
        <v>15</v>
      </c>
      <c r="X7" s="61">
        <v>8.82</v>
      </c>
      <c r="Y7" s="37">
        <v>40</v>
      </c>
      <c r="Z7" s="61">
        <v>43.01</v>
      </c>
      <c r="AA7" s="37">
        <v>99</v>
      </c>
      <c r="AB7" s="61">
        <v>56.25</v>
      </c>
      <c r="AC7" s="37">
        <v>30</v>
      </c>
      <c r="AD7" s="61">
        <v>46.88</v>
      </c>
      <c r="AE7" s="37">
        <v>35</v>
      </c>
      <c r="AF7" s="61">
        <v>40.229999999999997</v>
      </c>
      <c r="AG7" s="37">
        <v>19</v>
      </c>
      <c r="AH7" s="61">
        <v>35.19</v>
      </c>
      <c r="AI7" s="37">
        <v>4</v>
      </c>
      <c r="AJ7" s="61">
        <v>44.44</v>
      </c>
      <c r="AK7" s="37" t="s">
        <v>71</v>
      </c>
      <c r="AL7" s="37" t="s">
        <v>71</v>
      </c>
      <c r="AM7" s="37">
        <v>261</v>
      </c>
      <c r="AN7" s="61">
        <v>24.83</v>
      </c>
    </row>
    <row r="8" spans="1:42" x14ac:dyDescent="0.25">
      <c r="A8" s="276"/>
      <c r="B8" s="48" t="s">
        <v>72</v>
      </c>
      <c r="C8" s="185">
        <v>8381</v>
      </c>
      <c r="D8" s="186">
        <v>60.21</v>
      </c>
      <c r="E8" s="185">
        <v>2335</v>
      </c>
      <c r="F8" s="186">
        <v>63.97</v>
      </c>
      <c r="G8" s="185">
        <v>1790</v>
      </c>
      <c r="H8" s="186">
        <v>67.599999999999994</v>
      </c>
      <c r="I8" s="187">
        <v>69</v>
      </c>
      <c r="J8" s="186">
        <v>57.5</v>
      </c>
      <c r="K8" s="187">
        <v>103</v>
      </c>
      <c r="L8" s="186">
        <v>49.05</v>
      </c>
      <c r="M8" s="187">
        <v>89</v>
      </c>
      <c r="N8" s="186">
        <v>54.6</v>
      </c>
      <c r="O8" s="187">
        <v>69</v>
      </c>
      <c r="P8" s="186">
        <v>60</v>
      </c>
      <c r="Q8" s="187">
        <v>108</v>
      </c>
      <c r="R8" s="186">
        <v>64.67</v>
      </c>
      <c r="S8" s="185">
        <v>1192</v>
      </c>
      <c r="T8" s="186">
        <v>44.63</v>
      </c>
      <c r="U8" s="185">
        <v>1424</v>
      </c>
      <c r="V8" s="186">
        <v>57.65</v>
      </c>
      <c r="W8" s="187">
        <v>155</v>
      </c>
      <c r="X8" s="186">
        <v>91.18</v>
      </c>
      <c r="Y8" s="187">
        <v>53</v>
      </c>
      <c r="Z8" s="186">
        <v>56.99</v>
      </c>
      <c r="AA8" s="187">
        <v>77</v>
      </c>
      <c r="AB8" s="186">
        <v>43.75</v>
      </c>
      <c r="AC8" s="187">
        <v>34</v>
      </c>
      <c r="AD8" s="186">
        <v>53.13</v>
      </c>
      <c r="AE8" s="187">
        <v>52</v>
      </c>
      <c r="AF8" s="186">
        <v>59.77</v>
      </c>
      <c r="AG8" s="187">
        <v>35</v>
      </c>
      <c r="AH8" s="186">
        <v>64.81</v>
      </c>
      <c r="AI8" s="187">
        <v>5</v>
      </c>
      <c r="AJ8" s="186">
        <v>55.56</v>
      </c>
      <c r="AK8" s="37" t="s">
        <v>71</v>
      </c>
      <c r="AL8" s="37" t="s">
        <v>71</v>
      </c>
      <c r="AM8" s="187">
        <v>790</v>
      </c>
      <c r="AN8" s="186">
        <v>75.17</v>
      </c>
    </row>
    <row r="9" spans="1:42" x14ac:dyDescent="0.25">
      <c r="A9" s="275" t="s">
        <v>73</v>
      </c>
      <c r="B9" s="48" t="s">
        <v>74</v>
      </c>
      <c r="C9" s="60">
        <v>9178</v>
      </c>
      <c r="D9" s="61">
        <v>65.94</v>
      </c>
      <c r="E9" s="60">
        <v>2592</v>
      </c>
      <c r="F9" s="61">
        <v>71.010000000000005</v>
      </c>
      <c r="G9" s="60">
        <v>1946</v>
      </c>
      <c r="H9" s="61">
        <v>73.489999999999995</v>
      </c>
      <c r="I9" s="37">
        <v>66</v>
      </c>
      <c r="J9" s="61">
        <v>55</v>
      </c>
      <c r="K9" s="37">
        <v>145</v>
      </c>
      <c r="L9" s="61">
        <v>69.05</v>
      </c>
      <c r="M9" s="37">
        <v>74</v>
      </c>
      <c r="N9" s="61">
        <v>45.4</v>
      </c>
      <c r="O9" s="37">
        <v>45</v>
      </c>
      <c r="P9" s="61">
        <v>39.130000000000003</v>
      </c>
      <c r="Q9" s="37">
        <v>51</v>
      </c>
      <c r="R9" s="61">
        <v>30.54</v>
      </c>
      <c r="S9" s="60">
        <v>1855</v>
      </c>
      <c r="T9" s="61">
        <v>69.45</v>
      </c>
      <c r="U9" s="60">
        <v>1383</v>
      </c>
      <c r="V9" s="61">
        <v>55.99</v>
      </c>
      <c r="W9" s="37">
        <v>139</v>
      </c>
      <c r="X9" s="61">
        <v>81.760000000000005</v>
      </c>
      <c r="Y9" s="37">
        <v>57</v>
      </c>
      <c r="Z9" s="61">
        <v>61.29</v>
      </c>
      <c r="AA9" s="37">
        <v>145</v>
      </c>
      <c r="AB9" s="61">
        <v>82.39</v>
      </c>
      <c r="AC9" s="37">
        <v>30</v>
      </c>
      <c r="AD9" s="61">
        <v>46.88</v>
      </c>
      <c r="AE9" s="37">
        <v>41</v>
      </c>
      <c r="AF9" s="61">
        <v>47.13</v>
      </c>
      <c r="AG9" s="37">
        <v>41</v>
      </c>
      <c r="AH9" s="61">
        <v>75.930000000000007</v>
      </c>
      <c r="AI9" s="37" t="s">
        <v>71</v>
      </c>
      <c r="AJ9" s="61" t="s">
        <v>71</v>
      </c>
      <c r="AK9" s="37" t="s">
        <v>71</v>
      </c>
      <c r="AL9" s="37" t="s">
        <v>71</v>
      </c>
      <c r="AM9" s="37">
        <v>560</v>
      </c>
      <c r="AN9" s="61">
        <v>53.28</v>
      </c>
      <c r="AO9" s="227"/>
    </row>
    <row r="10" spans="1:42" x14ac:dyDescent="0.25">
      <c r="A10" s="275"/>
      <c r="B10" s="48" t="s">
        <v>75</v>
      </c>
      <c r="C10" s="60">
        <v>2548</v>
      </c>
      <c r="D10" s="61">
        <v>18.309999999999999</v>
      </c>
      <c r="E10" s="60">
        <v>622</v>
      </c>
      <c r="F10" s="61">
        <v>17.04</v>
      </c>
      <c r="G10" s="60">
        <v>379</v>
      </c>
      <c r="H10" s="61">
        <v>14.31</v>
      </c>
      <c r="I10" s="37">
        <v>26</v>
      </c>
      <c r="J10" s="61">
        <v>21.67</v>
      </c>
      <c r="K10" s="37">
        <v>45</v>
      </c>
      <c r="L10" s="61">
        <v>21.43</v>
      </c>
      <c r="M10" s="37">
        <v>50</v>
      </c>
      <c r="N10" s="61">
        <v>30.67</v>
      </c>
      <c r="O10" s="37">
        <v>34</v>
      </c>
      <c r="P10" s="61">
        <v>29.57</v>
      </c>
      <c r="Q10" s="37">
        <v>47</v>
      </c>
      <c r="R10" s="61">
        <v>28.14</v>
      </c>
      <c r="S10" s="60">
        <v>506</v>
      </c>
      <c r="T10" s="61">
        <v>18.940000000000001</v>
      </c>
      <c r="U10" s="60">
        <v>540</v>
      </c>
      <c r="V10" s="61">
        <v>21.86</v>
      </c>
      <c r="W10" s="37">
        <v>19</v>
      </c>
      <c r="X10" s="61">
        <v>11.18</v>
      </c>
      <c r="Y10" s="37">
        <v>19</v>
      </c>
      <c r="Z10" s="61">
        <v>20.43</v>
      </c>
      <c r="AA10" s="37">
        <v>25</v>
      </c>
      <c r="AB10" s="61">
        <v>14.2</v>
      </c>
      <c r="AC10" s="37">
        <v>18</v>
      </c>
      <c r="AD10" s="61">
        <v>28.13</v>
      </c>
      <c r="AE10" s="37">
        <v>9</v>
      </c>
      <c r="AF10" s="61">
        <v>10.34</v>
      </c>
      <c r="AG10" s="37">
        <v>10</v>
      </c>
      <c r="AH10" s="61">
        <v>18.52</v>
      </c>
      <c r="AI10" s="37" t="s">
        <v>71</v>
      </c>
      <c r="AJ10" s="61" t="s">
        <v>71</v>
      </c>
      <c r="AK10" s="37" t="s">
        <v>71</v>
      </c>
      <c r="AL10" s="37" t="s">
        <v>71</v>
      </c>
      <c r="AM10" s="37">
        <v>198</v>
      </c>
      <c r="AN10" s="61">
        <v>18.84</v>
      </c>
    </row>
    <row r="11" spans="1:42" x14ac:dyDescent="0.25">
      <c r="A11" s="275"/>
      <c r="B11" s="48" t="s">
        <v>76</v>
      </c>
      <c r="C11" s="60">
        <v>986</v>
      </c>
      <c r="D11" s="61">
        <v>7.08</v>
      </c>
      <c r="E11" s="60">
        <v>229</v>
      </c>
      <c r="F11" s="61">
        <v>6.27</v>
      </c>
      <c r="G11" s="60">
        <v>148</v>
      </c>
      <c r="H11" s="61">
        <v>5.59</v>
      </c>
      <c r="I11" s="37" t="s">
        <v>71</v>
      </c>
      <c r="J11" s="61" t="s">
        <v>71</v>
      </c>
      <c r="K11" s="37">
        <v>9</v>
      </c>
      <c r="L11" s="61">
        <v>4.29</v>
      </c>
      <c r="M11" s="37">
        <v>24</v>
      </c>
      <c r="N11" s="61">
        <v>14.72</v>
      </c>
      <c r="O11" s="37">
        <v>28</v>
      </c>
      <c r="P11" s="61">
        <v>24.35</v>
      </c>
      <c r="Q11" s="37">
        <v>45</v>
      </c>
      <c r="R11" s="61">
        <v>26.95</v>
      </c>
      <c r="S11" s="60">
        <v>115</v>
      </c>
      <c r="T11" s="61">
        <v>4.3099999999999996</v>
      </c>
      <c r="U11" s="60">
        <v>224</v>
      </c>
      <c r="V11" s="61">
        <v>9.07</v>
      </c>
      <c r="W11" s="37">
        <v>8</v>
      </c>
      <c r="X11" s="61">
        <v>4.71</v>
      </c>
      <c r="Y11" s="37">
        <v>3</v>
      </c>
      <c r="Z11" s="61">
        <v>3.23</v>
      </c>
      <c r="AA11" s="37">
        <v>3</v>
      </c>
      <c r="AB11" s="61">
        <v>1.7</v>
      </c>
      <c r="AC11" s="37">
        <v>4</v>
      </c>
      <c r="AD11" s="61">
        <v>6.25</v>
      </c>
      <c r="AE11" s="37">
        <v>16</v>
      </c>
      <c r="AF11" s="61">
        <v>18.39</v>
      </c>
      <c r="AG11" s="37" t="s">
        <v>71</v>
      </c>
      <c r="AH11" s="61" t="s">
        <v>71</v>
      </c>
      <c r="AI11" s="37" t="s">
        <v>71</v>
      </c>
      <c r="AJ11" s="61" t="s">
        <v>71</v>
      </c>
      <c r="AK11" s="37" t="s">
        <v>71</v>
      </c>
      <c r="AL11" s="37" t="s">
        <v>71</v>
      </c>
      <c r="AM11" s="37">
        <v>127</v>
      </c>
      <c r="AN11" s="61">
        <v>12.08</v>
      </c>
    </row>
    <row r="12" spans="1:42" x14ac:dyDescent="0.25">
      <c r="A12" s="275"/>
      <c r="B12" s="48" t="s">
        <v>77</v>
      </c>
      <c r="C12" s="60">
        <v>836</v>
      </c>
      <c r="D12" s="61">
        <v>6.01</v>
      </c>
      <c r="E12" s="60">
        <v>169</v>
      </c>
      <c r="F12" s="61">
        <v>4.63</v>
      </c>
      <c r="G12" s="60">
        <v>131</v>
      </c>
      <c r="H12" s="61">
        <v>4.95</v>
      </c>
      <c r="I12" s="37" t="s">
        <v>71</v>
      </c>
      <c r="J12" s="61" t="s">
        <v>71</v>
      </c>
      <c r="K12" s="37">
        <v>7</v>
      </c>
      <c r="L12" s="61">
        <v>3.33</v>
      </c>
      <c r="M12" s="37">
        <v>10</v>
      </c>
      <c r="N12" s="61">
        <v>6.13</v>
      </c>
      <c r="O12" s="37">
        <v>8</v>
      </c>
      <c r="P12" s="61">
        <v>6.96</v>
      </c>
      <c r="Q12" s="37" t="s">
        <v>71</v>
      </c>
      <c r="R12" s="61" t="s">
        <v>71</v>
      </c>
      <c r="S12" s="60">
        <v>117</v>
      </c>
      <c r="T12" s="61">
        <v>4.38</v>
      </c>
      <c r="U12" s="60">
        <v>204</v>
      </c>
      <c r="V12" s="61">
        <v>8.26</v>
      </c>
      <c r="W12" s="37" t="s">
        <v>71</v>
      </c>
      <c r="X12" s="61" t="s">
        <v>71</v>
      </c>
      <c r="Y12" s="37">
        <v>11</v>
      </c>
      <c r="Z12" s="61">
        <v>11.83</v>
      </c>
      <c r="AA12" s="37" t="s">
        <v>71</v>
      </c>
      <c r="AB12" s="61" t="s">
        <v>71</v>
      </c>
      <c r="AC12" s="37">
        <v>6</v>
      </c>
      <c r="AD12" s="61">
        <v>9.3800000000000008</v>
      </c>
      <c r="AE12" s="37">
        <v>16</v>
      </c>
      <c r="AF12" s="61">
        <v>18.39</v>
      </c>
      <c r="AG12" s="37" t="s">
        <v>71</v>
      </c>
      <c r="AH12" s="61" t="s">
        <v>71</v>
      </c>
      <c r="AI12" s="37" t="s">
        <v>71</v>
      </c>
      <c r="AJ12" s="61" t="s">
        <v>71</v>
      </c>
      <c r="AK12" s="37" t="s">
        <v>71</v>
      </c>
      <c r="AL12" s="37" t="s">
        <v>71</v>
      </c>
      <c r="AM12" s="37">
        <v>117</v>
      </c>
      <c r="AN12" s="61">
        <v>11.13</v>
      </c>
    </row>
    <row r="13" spans="1:42" x14ac:dyDescent="0.25">
      <c r="A13" s="275"/>
      <c r="B13" s="48" t="s">
        <v>78</v>
      </c>
      <c r="C13" s="60">
        <v>371</v>
      </c>
      <c r="D13" s="61">
        <v>2.67</v>
      </c>
      <c r="E13" s="60">
        <v>38</v>
      </c>
      <c r="F13" s="61">
        <v>1.04</v>
      </c>
      <c r="G13" s="60">
        <v>44</v>
      </c>
      <c r="H13" s="61">
        <v>1.66</v>
      </c>
      <c r="I13" s="37">
        <v>19</v>
      </c>
      <c r="J13" s="61">
        <v>15.83</v>
      </c>
      <c r="K13" s="37">
        <v>4</v>
      </c>
      <c r="L13" s="61">
        <v>1.9</v>
      </c>
      <c r="M13" s="37">
        <v>5</v>
      </c>
      <c r="N13" s="61">
        <v>3.07</v>
      </c>
      <c r="O13" s="37" t="s">
        <v>71</v>
      </c>
      <c r="P13" s="61" t="s">
        <v>71</v>
      </c>
      <c r="Q13" s="37" t="s">
        <v>71</v>
      </c>
      <c r="R13" s="61" t="s">
        <v>71</v>
      </c>
      <c r="S13" s="60">
        <v>78</v>
      </c>
      <c r="T13" s="61">
        <v>2.92</v>
      </c>
      <c r="U13" s="60">
        <v>119</v>
      </c>
      <c r="V13" s="61">
        <v>4.82</v>
      </c>
      <c r="W13" s="37" t="s">
        <v>71</v>
      </c>
      <c r="X13" s="61" t="s">
        <v>71</v>
      </c>
      <c r="Y13" s="37">
        <v>3</v>
      </c>
      <c r="Z13" s="61">
        <v>3.23</v>
      </c>
      <c r="AA13" s="37" t="s">
        <v>71</v>
      </c>
      <c r="AB13" s="61" t="s">
        <v>71</v>
      </c>
      <c r="AC13" s="37">
        <v>6</v>
      </c>
      <c r="AD13" s="61">
        <v>9.3800000000000008</v>
      </c>
      <c r="AE13" s="37">
        <v>5</v>
      </c>
      <c r="AF13" s="61">
        <v>5.75</v>
      </c>
      <c r="AG13" s="37" t="s">
        <v>71</v>
      </c>
      <c r="AH13" s="61" t="s">
        <v>71</v>
      </c>
      <c r="AI13" s="37" t="s">
        <v>71</v>
      </c>
      <c r="AJ13" s="61" t="s">
        <v>71</v>
      </c>
      <c r="AK13" s="37" t="s">
        <v>71</v>
      </c>
      <c r="AL13" s="37" t="s">
        <v>71</v>
      </c>
      <c r="AM13" s="37">
        <v>49</v>
      </c>
      <c r="AN13" s="61">
        <v>4.66</v>
      </c>
    </row>
    <row r="14" spans="1:42" x14ac:dyDescent="0.25">
      <c r="A14" s="275" t="s">
        <v>79</v>
      </c>
      <c r="B14" s="48" t="s">
        <v>81</v>
      </c>
      <c r="C14" s="60">
        <v>2637</v>
      </c>
      <c r="D14" s="61">
        <v>18.95</v>
      </c>
      <c r="E14" s="60">
        <v>786</v>
      </c>
      <c r="F14" s="61">
        <v>21.53</v>
      </c>
      <c r="G14" s="60">
        <v>541</v>
      </c>
      <c r="H14" s="61">
        <v>20.43</v>
      </c>
      <c r="I14" s="37" t="s">
        <v>71</v>
      </c>
      <c r="J14" s="61" t="s">
        <v>71</v>
      </c>
      <c r="K14" s="37" t="s">
        <v>71</v>
      </c>
      <c r="L14" s="61" t="s">
        <v>71</v>
      </c>
      <c r="M14" s="37">
        <v>81</v>
      </c>
      <c r="N14" s="61">
        <v>49.69</v>
      </c>
      <c r="O14" s="37">
        <v>44</v>
      </c>
      <c r="P14" s="61">
        <v>38.26</v>
      </c>
      <c r="Q14" s="37">
        <v>86</v>
      </c>
      <c r="R14" s="61">
        <v>51.5</v>
      </c>
      <c r="S14" s="60">
        <v>451</v>
      </c>
      <c r="T14" s="61">
        <v>16.89</v>
      </c>
      <c r="U14" s="60">
        <v>331</v>
      </c>
      <c r="V14" s="61">
        <v>13.4</v>
      </c>
      <c r="W14" s="37">
        <v>19</v>
      </c>
      <c r="X14" s="61">
        <v>11.18</v>
      </c>
      <c r="Y14" s="37">
        <v>27</v>
      </c>
      <c r="Z14" s="61">
        <v>29.03</v>
      </c>
      <c r="AA14" s="37">
        <v>28</v>
      </c>
      <c r="AB14" s="61">
        <v>15.91</v>
      </c>
      <c r="AC14" s="37" t="s">
        <v>71</v>
      </c>
      <c r="AD14" s="61" t="s">
        <v>71</v>
      </c>
      <c r="AE14" s="37" t="s">
        <v>71</v>
      </c>
      <c r="AF14" s="61" t="s">
        <v>71</v>
      </c>
      <c r="AG14" s="37" t="s">
        <v>71</v>
      </c>
      <c r="AH14" s="61" t="s">
        <v>71</v>
      </c>
      <c r="AI14" s="37" t="s">
        <v>71</v>
      </c>
      <c r="AJ14" s="61" t="s">
        <v>71</v>
      </c>
      <c r="AK14" s="37" t="s">
        <v>71</v>
      </c>
      <c r="AL14" s="37" t="s">
        <v>71</v>
      </c>
      <c r="AM14" s="37">
        <v>165</v>
      </c>
      <c r="AN14" s="61">
        <v>15.7</v>
      </c>
    </row>
    <row r="15" spans="1:42" x14ac:dyDescent="0.25">
      <c r="A15" s="275"/>
      <c r="B15" s="48" t="s">
        <v>82</v>
      </c>
      <c r="C15" s="60">
        <v>1496</v>
      </c>
      <c r="D15" s="61">
        <v>10.75</v>
      </c>
      <c r="E15" s="60">
        <v>404</v>
      </c>
      <c r="F15" s="61">
        <v>11.07</v>
      </c>
      <c r="G15" s="60">
        <v>371</v>
      </c>
      <c r="H15" s="61">
        <v>14.01</v>
      </c>
      <c r="I15" s="37" t="s">
        <v>71</v>
      </c>
      <c r="J15" s="61" t="s">
        <v>71</v>
      </c>
      <c r="K15" s="37" t="s">
        <v>71</v>
      </c>
      <c r="L15" s="61" t="s">
        <v>71</v>
      </c>
      <c r="M15" s="37">
        <v>4</v>
      </c>
      <c r="N15" s="61">
        <v>2.4500000000000002</v>
      </c>
      <c r="O15" s="37">
        <v>5</v>
      </c>
      <c r="P15" s="61">
        <v>4.3499999999999996</v>
      </c>
      <c r="Q15" s="37" t="s">
        <v>71</v>
      </c>
      <c r="R15" s="61" t="s">
        <v>71</v>
      </c>
      <c r="S15" s="60">
        <v>245</v>
      </c>
      <c r="T15" s="61">
        <v>9.17</v>
      </c>
      <c r="U15" s="60">
        <v>326</v>
      </c>
      <c r="V15" s="61">
        <v>13.2</v>
      </c>
      <c r="W15" s="37">
        <v>4</v>
      </c>
      <c r="X15" s="61">
        <v>2.35</v>
      </c>
      <c r="Y15" s="37">
        <v>12</v>
      </c>
      <c r="Z15" s="61">
        <v>12.9</v>
      </c>
      <c r="AA15" s="37">
        <v>22</v>
      </c>
      <c r="AB15" s="61">
        <v>12.5</v>
      </c>
      <c r="AC15" s="37" t="s">
        <v>71</v>
      </c>
      <c r="AD15" s="61" t="s">
        <v>71</v>
      </c>
      <c r="AE15" s="37" t="s">
        <v>71</v>
      </c>
      <c r="AF15" s="61" t="s">
        <v>71</v>
      </c>
      <c r="AG15" s="37" t="s">
        <v>71</v>
      </c>
      <c r="AH15" s="61" t="s">
        <v>71</v>
      </c>
      <c r="AI15" s="37" t="s">
        <v>71</v>
      </c>
      <c r="AJ15" s="61" t="s">
        <v>71</v>
      </c>
      <c r="AK15" s="37" t="s">
        <v>71</v>
      </c>
      <c r="AL15" s="37" t="s">
        <v>71</v>
      </c>
      <c r="AM15" s="37">
        <v>95</v>
      </c>
      <c r="AN15" s="61">
        <v>9.0399999999999991</v>
      </c>
    </row>
    <row r="16" spans="1:42" x14ac:dyDescent="0.25">
      <c r="A16" s="275"/>
      <c r="B16" s="48" t="s">
        <v>80</v>
      </c>
      <c r="C16" s="60">
        <v>9786</v>
      </c>
      <c r="D16" s="61">
        <v>70.31</v>
      </c>
      <c r="E16" s="60">
        <v>2460</v>
      </c>
      <c r="F16" s="61">
        <v>67.400000000000006</v>
      </c>
      <c r="G16" s="60">
        <v>1736</v>
      </c>
      <c r="H16" s="61">
        <v>65.56</v>
      </c>
      <c r="I16" s="37">
        <v>109</v>
      </c>
      <c r="J16" s="61">
        <v>90.83</v>
      </c>
      <c r="K16" s="37">
        <v>189</v>
      </c>
      <c r="L16" s="61">
        <v>90</v>
      </c>
      <c r="M16" s="37">
        <v>78</v>
      </c>
      <c r="N16" s="61">
        <v>47.85</v>
      </c>
      <c r="O16" s="37">
        <v>66</v>
      </c>
      <c r="P16" s="61">
        <v>57.39</v>
      </c>
      <c r="Q16" s="37" t="s">
        <v>71</v>
      </c>
      <c r="R16" s="61" t="s">
        <v>71</v>
      </c>
      <c r="S16" s="60">
        <v>1975</v>
      </c>
      <c r="T16" s="61">
        <v>73.94</v>
      </c>
      <c r="U16" s="60">
        <v>1813</v>
      </c>
      <c r="V16" s="61">
        <v>73.400000000000006</v>
      </c>
      <c r="W16" s="37">
        <v>147</v>
      </c>
      <c r="X16" s="61">
        <v>86.47</v>
      </c>
      <c r="Y16" s="37">
        <v>54</v>
      </c>
      <c r="Z16" s="61">
        <v>58.06</v>
      </c>
      <c r="AA16" s="37">
        <v>126</v>
      </c>
      <c r="AB16" s="61">
        <v>71.59</v>
      </c>
      <c r="AC16" s="37">
        <v>53</v>
      </c>
      <c r="AD16" s="61">
        <v>82.81</v>
      </c>
      <c r="AE16" s="37">
        <v>52</v>
      </c>
      <c r="AF16" s="61">
        <v>59.77</v>
      </c>
      <c r="AG16" s="37">
        <v>50</v>
      </c>
      <c r="AH16" s="61">
        <v>92.59</v>
      </c>
      <c r="AI16" s="37">
        <v>7</v>
      </c>
      <c r="AJ16" s="61">
        <v>77.78</v>
      </c>
      <c r="AK16" s="37" t="s">
        <v>71</v>
      </c>
      <c r="AL16" s="37" t="s">
        <v>71</v>
      </c>
      <c r="AM16" s="37">
        <v>791</v>
      </c>
      <c r="AN16" s="61">
        <v>75.260000000000005</v>
      </c>
    </row>
    <row r="17" spans="1:40" x14ac:dyDescent="0.25">
      <c r="A17" s="275" t="s">
        <v>83</v>
      </c>
      <c r="B17" s="48" t="s">
        <v>86</v>
      </c>
      <c r="C17" s="60">
        <v>1055</v>
      </c>
      <c r="D17" s="61">
        <v>7.58</v>
      </c>
      <c r="E17" s="60">
        <v>195</v>
      </c>
      <c r="F17" s="61">
        <v>5.34</v>
      </c>
      <c r="G17" s="60">
        <v>249</v>
      </c>
      <c r="H17" s="61">
        <v>9.4</v>
      </c>
      <c r="I17" s="37">
        <v>8</v>
      </c>
      <c r="J17" s="61">
        <v>6.67</v>
      </c>
      <c r="K17" s="37">
        <v>5</v>
      </c>
      <c r="L17" s="61">
        <v>2.38</v>
      </c>
      <c r="M17" s="37" t="s">
        <v>71</v>
      </c>
      <c r="N17" s="61" t="s">
        <v>71</v>
      </c>
      <c r="O17" s="37" t="s">
        <v>71</v>
      </c>
      <c r="P17" s="61" t="s">
        <v>71</v>
      </c>
      <c r="Q17" s="37" t="s">
        <v>71</v>
      </c>
      <c r="R17" s="61" t="s">
        <v>71</v>
      </c>
      <c r="S17" s="60">
        <v>171</v>
      </c>
      <c r="T17" s="61">
        <v>6.4</v>
      </c>
      <c r="U17" s="60">
        <v>295</v>
      </c>
      <c r="V17" s="61">
        <v>11.94</v>
      </c>
      <c r="W17" s="37">
        <v>4</v>
      </c>
      <c r="X17" s="61">
        <v>2.35</v>
      </c>
      <c r="Y17" s="37">
        <v>7</v>
      </c>
      <c r="Z17" s="61">
        <v>7.53</v>
      </c>
      <c r="AA17" s="37">
        <v>21</v>
      </c>
      <c r="AB17" s="61">
        <v>11.93</v>
      </c>
      <c r="AC17" s="37" t="s">
        <v>71</v>
      </c>
      <c r="AD17" s="61" t="s">
        <v>71</v>
      </c>
      <c r="AE17" s="37" t="s">
        <v>71</v>
      </c>
      <c r="AF17" s="61" t="s">
        <v>71</v>
      </c>
      <c r="AG17" s="37" t="s">
        <v>71</v>
      </c>
      <c r="AH17" s="61" t="s">
        <v>71</v>
      </c>
      <c r="AI17" s="37" t="s">
        <v>71</v>
      </c>
      <c r="AJ17" s="61" t="s">
        <v>71</v>
      </c>
      <c r="AK17" s="37" t="s">
        <v>71</v>
      </c>
      <c r="AL17" s="37" t="s">
        <v>71</v>
      </c>
      <c r="AM17" s="37">
        <v>93</v>
      </c>
      <c r="AN17" s="61">
        <v>8.85</v>
      </c>
    </row>
    <row r="18" spans="1:40" x14ac:dyDescent="0.25">
      <c r="A18" s="275"/>
      <c r="B18" s="48" t="s">
        <v>85</v>
      </c>
      <c r="C18" s="60">
        <v>3335</v>
      </c>
      <c r="D18" s="61">
        <v>23.96</v>
      </c>
      <c r="E18" s="60">
        <v>540</v>
      </c>
      <c r="F18" s="61">
        <v>14.79</v>
      </c>
      <c r="G18" s="60">
        <v>698</v>
      </c>
      <c r="H18" s="61">
        <v>26.36</v>
      </c>
      <c r="I18" s="37">
        <v>34</v>
      </c>
      <c r="J18" s="61">
        <v>28.33</v>
      </c>
      <c r="K18" s="37">
        <v>23</v>
      </c>
      <c r="L18" s="61">
        <v>10.95</v>
      </c>
      <c r="M18" s="37" t="s">
        <v>71</v>
      </c>
      <c r="N18" s="61" t="s">
        <v>71</v>
      </c>
      <c r="O18" s="37">
        <v>13</v>
      </c>
      <c r="P18" s="61">
        <v>11.3</v>
      </c>
      <c r="Q18" s="37" t="s">
        <v>71</v>
      </c>
      <c r="R18" s="61" t="s">
        <v>71</v>
      </c>
      <c r="S18" s="60">
        <v>613</v>
      </c>
      <c r="T18" s="61">
        <v>22.95</v>
      </c>
      <c r="U18" s="60">
        <v>895</v>
      </c>
      <c r="V18" s="61">
        <v>36.229999999999997</v>
      </c>
      <c r="W18" s="37">
        <v>53</v>
      </c>
      <c r="X18" s="61">
        <v>31.18</v>
      </c>
      <c r="Y18" s="37">
        <v>13</v>
      </c>
      <c r="Z18" s="61">
        <v>13.98</v>
      </c>
      <c r="AA18" s="37">
        <v>42</v>
      </c>
      <c r="AB18" s="61">
        <v>23.86</v>
      </c>
      <c r="AC18" s="37" t="s">
        <v>71</v>
      </c>
      <c r="AD18" s="61" t="s">
        <v>71</v>
      </c>
      <c r="AE18" s="37" t="s">
        <v>71</v>
      </c>
      <c r="AF18" s="61" t="s">
        <v>71</v>
      </c>
      <c r="AG18" s="37">
        <v>15</v>
      </c>
      <c r="AH18" s="61">
        <v>27.78</v>
      </c>
      <c r="AI18" s="37" t="s">
        <v>71</v>
      </c>
      <c r="AJ18" s="61" t="s">
        <v>71</v>
      </c>
      <c r="AK18" s="37" t="s">
        <v>71</v>
      </c>
      <c r="AL18" s="37" t="s">
        <v>71</v>
      </c>
      <c r="AM18" s="37">
        <v>360</v>
      </c>
      <c r="AN18" s="61">
        <v>34.25</v>
      </c>
    </row>
    <row r="19" spans="1:40" x14ac:dyDescent="0.25">
      <c r="A19" s="275"/>
      <c r="B19" s="48" t="s">
        <v>84</v>
      </c>
      <c r="C19" s="60">
        <v>7263</v>
      </c>
      <c r="D19" s="61">
        <v>52.18</v>
      </c>
      <c r="E19" s="60">
        <v>2053</v>
      </c>
      <c r="F19" s="61">
        <v>56.25</v>
      </c>
      <c r="G19" s="60">
        <v>1398</v>
      </c>
      <c r="H19" s="61">
        <v>52.79</v>
      </c>
      <c r="I19" s="37">
        <v>68</v>
      </c>
      <c r="J19" s="61">
        <v>56.67</v>
      </c>
      <c r="K19" s="37">
        <v>149</v>
      </c>
      <c r="L19" s="61">
        <v>70.95</v>
      </c>
      <c r="M19" s="37">
        <v>64</v>
      </c>
      <c r="N19" s="61">
        <v>39.26</v>
      </c>
      <c r="O19" s="37">
        <v>43</v>
      </c>
      <c r="P19" s="61">
        <v>37.39</v>
      </c>
      <c r="Q19" s="37">
        <v>58</v>
      </c>
      <c r="R19" s="61">
        <v>34.729999999999997</v>
      </c>
      <c r="S19" s="60">
        <v>1369</v>
      </c>
      <c r="T19" s="61">
        <v>51.25</v>
      </c>
      <c r="U19" s="60">
        <v>1156</v>
      </c>
      <c r="V19" s="61">
        <v>46.8</v>
      </c>
      <c r="W19" s="37">
        <v>101</v>
      </c>
      <c r="X19" s="61">
        <v>59.41</v>
      </c>
      <c r="Y19" s="37">
        <v>50</v>
      </c>
      <c r="Z19" s="61">
        <v>53.76</v>
      </c>
      <c r="AA19" s="37">
        <v>110</v>
      </c>
      <c r="AB19" s="61">
        <v>62.5</v>
      </c>
      <c r="AC19" s="37">
        <v>35</v>
      </c>
      <c r="AD19" s="61">
        <v>54.69</v>
      </c>
      <c r="AE19" s="37">
        <v>42</v>
      </c>
      <c r="AF19" s="61">
        <v>48.28</v>
      </c>
      <c r="AG19" s="37">
        <v>36</v>
      </c>
      <c r="AH19" s="61">
        <v>66.67</v>
      </c>
      <c r="AI19" s="37">
        <v>7</v>
      </c>
      <c r="AJ19" s="61">
        <v>77.78</v>
      </c>
      <c r="AK19" s="37" t="s">
        <v>71</v>
      </c>
      <c r="AL19" s="37" t="s">
        <v>71</v>
      </c>
      <c r="AM19" s="37">
        <v>524</v>
      </c>
      <c r="AN19" s="61">
        <v>49.86</v>
      </c>
    </row>
    <row r="20" spans="1:40" x14ac:dyDescent="0.25">
      <c r="A20" s="275"/>
      <c r="B20" s="48" t="s">
        <v>87</v>
      </c>
      <c r="C20" s="60">
        <v>2266</v>
      </c>
      <c r="D20" s="61">
        <v>16.28</v>
      </c>
      <c r="E20" s="60">
        <v>862</v>
      </c>
      <c r="F20" s="61">
        <v>23.62</v>
      </c>
      <c r="G20" s="60">
        <v>303</v>
      </c>
      <c r="H20" s="61">
        <v>11.44</v>
      </c>
      <c r="I20" s="37">
        <v>10</v>
      </c>
      <c r="J20" s="61">
        <v>8.33</v>
      </c>
      <c r="K20" s="37">
        <v>33</v>
      </c>
      <c r="L20" s="61">
        <v>15.71</v>
      </c>
      <c r="M20" s="37">
        <v>94</v>
      </c>
      <c r="N20" s="61">
        <v>57.67</v>
      </c>
      <c r="O20" s="37">
        <v>59</v>
      </c>
      <c r="P20" s="61">
        <v>51.3</v>
      </c>
      <c r="Q20" s="37">
        <v>94</v>
      </c>
      <c r="R20" s="61">
        <v>56.29</v>
      </c>
      <c r="S20" s="60">
        <v>518</v>
      </c>
      <c r="T20" s="61">
        <v>19.39</v>
      </c>
      <c r="U20" s="60">
        <v>124</v>
      </c>
      <c r="V20" s="61">
        <v>5.0199999999999996</v>
      </c>
      <c r="W20" s="37">
        <v>12</v>
      </c>
      <c r="X20" s="61">
        <v>7.06</v>
      </c>
      <c r="Y20" s="37">
        <v>23</v>
      </c>
      <c r="Z20" s="61">
        <v>24.73</v>
      </c>
      <c r="AA20" s="37">
        <v>3</v>
      </c>
      <c r="AB20" s="61">
        <v>1.7</v>
      </c>
      <c r="AC20" s="37">
        <v>15</v>
      </c>
      <c r="AD20" s="61">
        <v>23.44</v>
      </c>
      <c r="AE20" s="37">
        <v>38</v>
      </c>
      <c r="AF20" s="61">
        <v>43.68</v>
      </c>
      <c r="AG20" s="37" t="s">
        <v>71</v>
      </c>
      <c r="AH20" s="61" t="s">
        <v>71</v>
      </c>
      <c r="AI20" s="37" t="s">
        <v>71</v>
      </c>
      <c r="AJ20" s="61" t="s">
        <v>71</v>
      </c>
      <c r="AK20" s="37" t="s">
        <v>71</v>
      </c>
      <c r="AL20" s="37" t="s">
        <v>71</v>
      </c>
      <c r="AM20" s="37">
        <v>74</v>
      </c>
      <c r="AN20" s="61">
        <v>7.04</v>
      </c>
    </row>
    <row r="21" spans="1:40" x14ac:dyDescent="0.25">
      <c r="A21" s="275" t="s">
        <v>88</v>
      </c>
      <c r="B21" s="48" t="s">
        <v>91</v>
      </c>
      <c r="C21" s="60">
        <v>2165</v>
      </c>
      <c r="D21" s="61">
        <v>15.55</v>
      </c>
      <c r="E21" s="60">
        <v>426</v>
      </c>
      <c r="F21" s="61">
        <v>11.67</v>
      </c>
      <c r="G21" s="60">
        <v>551</v>
      </c>
      <c r="H21" s="61">
        <v>20.81</v>
      </c>
      <c r="I21" s="37">
        <v>29</v>
      </c>
      <c r="J21" s="61">
        <v>24.17</v>
      </c>
      <c r="K21" s="37">
        <v>40</v>
      </c>
      <c r="L21" s="61">
        <v>19.05</v>
      </c>
      <c r="M21" s="37">
        <v>48</v>
      </c>
      <c r="N21" s="61">
        <v>29.45</v>
      </c>
      <c r="O21" s="37">
        <v>92</v>
      </c>
      <c r="P21" s="61">
        <v>80</v>
      </c>
      <c r="Q21" s="37">
        <v>50</v>
      </c>
      <c r="R21" s="61">
        <v>29.94</v>
      </c>
      <c r="S21" s="60">
        <v>160</v>
      </c>
      <c r="T21" s="61">
        <v>5.99</v>
      </c>
      <c r="U21" s="60">
        <v>508</v>
      </c>
      <c r="V21" s="61">
        <v>20.57</v>
      </c>
      <c r="W21" s="37">
        <v>5</v>
      </c>
      <c r="X21" s="61">
        <v>2.94</v>
      </c>
      <c r="Y21" s="37">
        <v>9</v>
      </c>
      <c r="Z21" s="61">
        <v>9.68</v>
      </c>
      <c r="AA21" s="37">
        <v>143</v>
      </c>
      <c r="AB21" s="61">
        <v>81.25</v>
      </c>
      <c r="AC21" s="37">
        <v>9</v>
      </c>
      <c r="AD21" s="61">
        <v>14.06</v>
      </c>
      <c r="AE21" s="37">
        <v>33</v>
      </c>
      <c r="AF21" s="61">
        <v>37.93</v>
      </c>
      <c r="AG21" s="37" t="s">
        <v>331</v>
      </c>
      <c r="AH21" s="61" t="s">
        <v>331</v>
      </c>
      <c r="AI21" s="37" t="s">
        <v>331</v>
      </c>
      <c r="AJ21" s="61" t="s">
        <v>331</v>
      </c>
      <c r="AK21" s="37" t="s">
        <v>71</v>
      </c>
      <c r="AL21" s="37" t="s">
        <v>71</v>
      </c>
      <c r="AM21" s="37">
        <v>60</v>
      </c>
      <c r="AN21" s="61">
        <v>5.71</v>
      </c>
    </row>
    <row r="22" spans="1:40" x14ac:dyDescent="0.25">
      <c r="A22" s="275"/>
      <c r="B22" s="48" t="s">
        <v>89</v>
      </c>
      <c r="C22" s="60">
        <v>11754</v>
      </c>
      <c r="D22" s="61">
        <v>84.45</v>
      </c>
      <c r="E22" s="60">
        <v>3224</v>
      </c>
      <c r="F22" s="61">
        <v>88.33</v>
      </c>
      <c r="G22" s="60">
        <v>2097</v>
      </c>
      <c r="H22" s="61">
        <v>79.19</v>
      </c>
      <c r="I22" s="37">
        <v>91</v>
      </c>
      <c r="J22" s="61">
        <v>75.83</v>
      </c>
      <c r="K22" s="37">
        <v>170</v>
      </c>
      <c r="L22" s="61">
        <v>80.95</v>
      </c>
      <c r="M22" s="37">
        <v>115</v>
      </c>
      <c r="N22" s="61">
        <v>70.55</v>
      </c>
      <c r="O22" s="37">
        <v>23</v>
      </c>
      <c r="P22" s="61">
        <v>20</v>
      </c>
      <c r="Q22" s="37">
        <v>117</v>
      </c>
      <c r="R22" s="61">
        <v>70.06</v>
      </c>
      <c r="S22" s="60">
        <v>2511</v>
      </c>
      <c r="T22" s="61">
        <v>94.01</v>
      </c>
      <c r="U22" s="60">
        <v>1962</v>
      </c>
      <c r="V22" s="61">
        <v>79.430000000000007</v>
      </c>
      <c r="W22" s="37">
        <v>165</v>
      </c>
      <c r="X22" s="61">
        <v>97.06</v>
      </c>
      <c r="Y22" s="37">
        <v>84</v>
      </c>
      <c r="Z22" s="61">
        <v>90.32</v>
      </c>
      <c r="AA22" s="37">
        <v>33</v>
      </c>
      <c r="AB22" s="61">
        <v>18.75</v>
      </c>
      <c r="AC22" s="37">
        <v>55</v>
      </c>
      <c r="AD22" s="61">
        <v>85.94</v>
      </c>
      <c r="AE22" s="37">
        <v>54</v>
      </c>
      <c r="AF22" s="61">
        <v>62.07</v>
      </c>
      <c r="AG22" s="37" t="s">
        <v>331</v>
      </c>
      <c r="AH22" s="61" t="s">
        <v>331</v>
      </c>
      <c r="AI22" s="37" t="s">
        <v>331</v>
      </c>
      <c r="AJ22" s="61" t="s">
        <v>331</v>
      </c>
      <c r="AK22" s="37" t="s">
        <v>71</v>
      </c>
      <c r="AL22" s="37" t="s">
        <v>71</v>
      </c>
      <c r="AM22" s="37">
        <v>991</v>
      </c>
      <c r="AN22" s="61">
        <v>94.29</v>
      </c>
    </row>
    <row r="23" spans="1:40" x14ac:dyDescent="0.25">
      <c r="A23" s="275" t="s">
        <v>92</v>
      </c>
      <c r="B23" s="48" t="s">
        <v>93</v>
      </c>
      <c r="C23" s="60">
        <v>5276</v>
      </c>
      <c r="D23" s="61">
        <v>37.909999999999997</v>
      </c>
      <c r="E23" s="60">
        <v>1616</v>
      </c>
      <c r="F23" s="61">
        <v>44.27</v>
      </c>
      <c r="G23" s="60">
        <v>1015</v>
      </c>
      <c r="H23" s="61">
        <v>38.33</v>
      </c>
      <c r="I23" s="37">
        <v>28</v>
      </c>
      <c r="J23" s="61">
        <v>23.33</v>
      </c>
      <c r="K23" s="37">
        <v>55</v>
      </c>
      <c r="L23" s="61">
        <v>26.19</v>
      </c>
      <c r="M23" s="37">
        <v>93</v>
      </c>
      <c r="N23" s="61">
        <v>57.06</v>
      </c>
      <c r="O23" s="37">
        <v>63</v>
      </c>
      <c r="P23" s="61">
        <v>54.78</v>
      </c>
      <c r="Q23" s="37">
        <v>120</v>
      </c>
      <c r="R23" s="61">
        <v>71.86</v>
      </c>
      <c r="S23" s="60">
        <v>941</v>
      </c>
      <c r="T23" s="61">
        <v>35.229999999999997</v>
      </c>
      <c r="U23" s="60">
        <v>895</v>
      </c>
      <c r="V23" s="61">
        <v>36.229999999999997</v>
      </c>
      <c r="W23" s="37">
        <v>59</v>
      </c>
      <c r="X23" s="61">
        <v>34.71</v>
      </c>
      <c r="Y23" s="37">
        <v>24</v>
      </c>
      <c r="Z23" s="61">
        <v>25.81</v>
      </c>
      <c r="AA23" s="37">
        <v>48</v>
      </c>
      <c r="AB23" s="61">
        <v>27.27</v>
      </c>
      <c r="AC23" s="37">
        <v>10</v>
      </c>
      <c r="AD23" s="61">
        <v>15.63</v>
      </c>
      <c r="AE23" s="37">
        <v>30</v>
      </c>
      <c r="AF23" s="61">
        <v>34.479999999999997</v>
      </c>
      <c r="AG23" s="37">
        <v>21</v>
      </c>
      <c r="AH23" s="61">
        <v>38.89</v>
      </c>
      <c r="AI23" s="37">
        <v>5</v>
      </c>
      <c r="AJ23" s="61">
        <v>55.56</v>
      </c>
      <c r="AK23" s="37" t="s">
        <v>71</v>
      </c>
      <c r="AL23" s="37" t="s">
        <v>71</v>
      </c>
      <c r="AM23" s="37">
        <v>253</v>
      </c>
      <c r="AN23" s="61">
        <v>24.07</v>
      </c>
    </row>
    <row r="24" spans="1:40" x14ac:dyDescent="0.25">
      <c r="A24" s="275"/>
      <c r="B24" s="48" t="s">
        <v>94</v>
      </c>
      <c r="C24" s="60">
        <v>2975</v>
      </c>
      <c r="D24" s="61">
        <v>21.37</v>
      </c>
      <c r="E24" s="60">
        <v>703</v>
      </c>
      <c r="F24" s="61">
        <v>19.260000000000002</v>
      </c>
      <c r="G24" s="60">
        <v>653</v>
      </c>
      <c r="H24" s="61">
        <v>24.66</v>
      </c>
      <c r="I24" s="37">
        <v>25</v>
      </c>
      <c r="J24" s="61">
        <v>20.83</v>
      </c>
      <c r="K24" s="37">
        <v>40</v>
      </c>
      <c r="L24" s="61">
        <v>19.05</v>
      </c>
      <c r="M24" s="37">
        <v>12</v>
      </c>
      <c r="N24" s="61">
        <v>7.36</v>
      </c>
      <c r="O24" s="37">
        <v>11</v>
      </c>
      <c r="P24" s="61">
        <v>9.57</v>
      </c>
      <c r="Q24" s="37">
        <v>13</v>
      </c>
      <c r="R24" s="61">
        <v>7.78</v>
      </c>
      <c r="S24" s="60">
        <v>614</v>
      </c>
      <c r="T24" s="61">
        <v>22.99</v>
      </c>
      <c r="U24" s="60">
        <v>590</v>
      </c>
      <c r="V24" s="61">
        <v>23.89</v>
      </c>
      <c r="W24" s="37">
        <v>37</v>
      </c>
      <c r="X24" s="61">
        <v>21.76</v>
      </c>
      <c r="Y24" s="37">
        <v>23</v>
      </c>
      <c r="Z24" s="61">
        <v>24.73</v>
      </c>
      <c r="AA24" s="37">
        <v>45</v>
      </c>
      <c r="AB24" s="61">
        <v>25.57</v>
      </c>
      <c r="AC24" s="37" t="s">
        <v>71</v>
      </c>
      <c r="AD24" s="61" t="s">
        <v>71</v>
      </c>
      <c r="AE24" s="37">
        <v>12</v>
      </c>
      <c r="AF24" s="61">
        <v>13.79</v>
      </c>
      <c r="AG24" s="37">
        <v>11</v>
      </c>
      <c r="AH24" s="61">
        <v>20.37</v>
      </c>
      <c r="AI24" s="37" t="s">
        <v>71</v>
      </c>
      <c r="AJ24" s="61" t="s">
        <v>71</v>
      </c>
      <c r="AK24" s="37" t="s">
        <v>71</v>
      </c>
      <c r="AL24" s="37" t="s">
        <v>71</v>
      </c>
      <c r="AM24" s="37">
        <v>181</v>
      </c>
      <c r="AN24" s="61">
        <v>17.22</v>
      </c>
    </row>
    <row r="25" spans="1:40" x14ac:dyDescent="0.25">
      <c r="A25" s="275"/>
      <c r="B25" s="48" t="s">
        <v>95</v>
      </c>
      <c r="C25" s="60">
        <v>5668</v>
      </c>
      <c r="D25" s="61">
        <v>40.72</v>
      </c>
      <c r="E25" s="60">
        <v>1331</v>
      </c>
      <c r="F25" s="61">
        <v>36.47</v>
      </c>
      <c r="G25" s="60">
        <v>980</v>
      </c>
      <c r="H25" s="61">
        <v>37.01</v>
      </c>
      <c r="I25" s="37">
        <v>67</v>
      </c>
      <c r="J25" s="61">
        <v>55.83</v>
      </c>
      <c r="K25" s="37">
        <v>115</v>
      </c>
      <c r="L25" s="61">
        <v>54.76</v>
      </c>
      <c r="M25" s="37">
        <v>58</v>
      </c>
      <c r="N25" s="61">
        <v>35.58</v>
      </c>
      <c r="O25" s="37">
        <v>41</v>
      </c>
      <c r="P25" s="61">
        <v>35.65</v>
      </c>
      <c r="Q25" s="37">
        <v>34</v>
      </c>
      <c r="R25" s="61">
        <v>20.36</v>
      </c>
      <c r="S25" s="60">
        <v>1116</v>
      </c>
      <c r="T25" s="61">
        <v>41.78</v>
      </c>
      <c r="U25" s="60">
        <v>985</v>
      </c>
      <c r="V25" s="61">
        <v>39.880000000000003</v>
      </c>
      <c r="W25" s="37">
        <v>74</v>
      </c>
      <c r="X25" s="61">
        <v>43.53</v>
      </c>
      <c r="Y25" s="37">
        <v>46</v>
      </c>
      <c r="Z25" s="61">
        <v>49.46</v>
      </c>
      <c r="AA25" s="37">
        <v>83</v>
      </c>
      <c r="AB25" s="61">
        <v>47.16</v>
      </c>
      <c r="AC25" s="37">
        <v>52</v>
      </c>
      <c r="AD25" s="61">
        <v>81.25</v>
      </c>
      <c r="AE25" s="37">
        <v>45</v>
      </c>
      <c r="AF25" s="61">
        <v>51.72</v>
      </c>
      <c r="AG25" s="37">
        <v>22</v>
      </c>
      <c r="AH25" s="61">
        <v>40.74</v>
      </c>
      <c r="AI25" s="37" t="s">
        <v>71</v>
      </c>
      <c r="AJ25" s="61" t="s">
        <v>71</v>
      </c>
      <c r="AK25" s="37" t="s">
        <v>71</v>
      </c>
      <c r="AL25" s="37" t="s">
        <v>71</v>
      </c>
      <c r="AM25" s="37">
        <v>617</v>
      </c>
      <c r="AN25" s="61">
        <v>58.71</v>
      </c>
    </row>
    <row r="26" spans="1:40" x14ac:dyDescent="0.25">
      <c r="A26" s="275" t="s">
        <v>96</v>
      </c>
      <c r="B26" s="48" t="s">
        <v>97</v>
      </c>
      <c r="C26" s="60">
        <v>5276</v>
      </c>
      <c r="D26" s="61">
        <v>37.909999999999997</v>
      </c>
      <c r="E26" s="60">
        <v>1616</v>
      </c>
      <c r="F26" s="61">
        <v>44.27</v>
      </c>
      <c r="G26" s="60">
        <v>1015</v>
      </c>
      <c r="H26" s="61">
        <v>38.33</v>
      </c>
      <c r="I26" s="37">
        <v>28</v>
      </c>
      <c r="J26" s="61">
        <v>23.33</v>
      </c>
      <c r="K26" s="37">
        <v>55</v>
      </c>
      <c r="L26" s="61">
        <v>26.19</v>
      </c>
      <c r="M26" s="37">
        <v>93</v>
      </c>
      <c r="N26" s="61">
        <v>57.06</v>
      </c>
      <c r="O26" s="37">
        <v>63</v>
      </c>
      <c r="P26" s="61">
        <v>54.78</v>
      </c>
      <c r="Q26" s="37">
        <v>120</v>
      </c>
      <c r="R26" s="61">
        <v>71.86</v>
      </c>
      <c r="S26" s="60">
        <v>941</v>
      </c>
      <c r="T26" s="61">
        <v>35.229999999999997</v>
      </c>
      <c r="U26" s="60">
        <v>895</v>
      </c>
      <c r="V26" s="61">
        <v>36.229999999999997</v>
      </c>
      <c r="W26" s="37">
        <v>59</v>
      </c>
      <c r="X26" s="61">
        <v>34.71</v>
      </c>
      <c r="Y26" s="37">
        <v>24</v>
      </c>
      <c r="Z26" s="61">
        <v>25.81</v>
      </c>
      <c r="AA26" s="37">
        <v>48</v>
      </c>
      <c r="AB26" s="61">
        <v>27.27</v>
      </c>
      <c r="AC26" s="37">
        <v>10</v>
      </c>
      <c r="AD26" s="61">
        <v>15.63</v>
      </c>
      <c r="AE26" s="37">
        <v>30</v>
      </c>
      <c r="AF26" s="61">
        <v>34.479999999999997</v>
      </c>
      <c r="AG26" s="37">
        <v>21</v>
      </c>
      <c r="AH26" s="61">
        <v>38.89</v>
      </c>
      <c r="AI26" s="37">
        <v>5</v>
      </c>
      <c r="AJ26" s="61">
        <v>55.56</v>
      </c>
      <c r="AK26" s="37" t="s">
        <v>71</v>
      </c>
      <c r="AL26" s="37" t="s">
        <v>71</v>
      </c>
      <c r="AM26" s="37">
        <v>253</v>
      </c>
      <c r="AN26" s="61">
        <v>24.07</v>
      </c>
    </row>
    <row r="27" spans="1:40" x14ac:dyDescent="0.25">
      <c r="A27" s="275"/>
      <c r="B27" s="48" t="s">
        <v>98</v>
      </c>
      <c r="C27" s="60">
        <v>63</v>
      </c>
      <c r="D27" s="61">
        <v>0.45</v>
      </c>
      <c r="E27" s="60">
        <v>10</v>
      </c>
      <c r="F27" s="61">
        <v>0.27</v>
      </c>
      <c r="G27" s="60">
        <v>15</v>
      </c>
      <c r="H27" s="61">
        <v>0.56999999999999995</v>
      </c>
      <c r="I27" s="37" t="s">
        <v>71</v>
      </c>
      <c r="J27" s="61" t="s">
        <v>71</v>
      </c>
      <c r="K27" s="37" t="s">
        <v>71</v>
      </c>
      <c r="L27" s="61" t="s">
        <v>71</v>
      </c>
      <c r="M27" s="37" t="s">
        <v>71</v>
      </c>
      <c r="N27" s="61" t="s">
        <v>71</v>
      </c>
      <c r="O27" s="37" t="s">
        <v>71</v>
      </c>
      <c r="P27" s="61" t="s">
        <v>71</v>
      </c>
      <c r="Q27" s="37" t="s">
        <v>71</v>
      </c>
      <c r="R27" s="61" t="s">
        <v>71</v>
      </c>
      <c r="S27" s="60">
        <v>10</v>
      </c>
      <c r="T27" s="61">
        <v>0.37</v>
      </c>
      <c r="U27" s="60">
        <v>16</v>
      </c>
      <c r="V27" s="61">
        <v>0.65</v>
      </c>
      <c r="W27" s="37" t="s">
        <v>71</v>
      </c>
      <c r="X27" s="61" t="s">
        <v>71</v>
      </c>
      <c r="Y27" s="37" t="s">
        <v>71</v>
      </c>
      <c r="Z27" s="61" t="s">
        <v>71</v>
      </c>
      <c r="AA27" s="37">
        <v>4</v>
      </c>
      <c r="AB27" s="61">
        <v>2.27</v>
      </c>
      <c r="AC27" s="37" t="s">
        <v>71</v>
      </c>
      <c r="AD27" s="61" t="s">
        <v>71</v>
      </c>
      <c r="AE27" s="37" t="s">
        <v>71</v>
      </c>
      <c r="AF27" s="61" t="s">
        <v>71</v>
      </c>
      <c r="AG27" s="37" t="s">
        <v>71</v>
      </c>
      <c r="AH27" s="61" t="s">
        <v>71</v>
      </c>
      <c r="AI27" s="37" t="s">
        <v>71</v>
      </c>
      <c r="AJ27" s="61" t="s">
        <v>71</v>
      </c>
      <c r="AK27" s="37" t="s">
        <v>71</v>
      </c>
      <c r="AL27" s="37" t="s">
        <v>71</v>
      </c>
      <c r="AM27" s="37">
        <v>4</v>
      </c>
      <c r="AN27" s="61">
        <v>0.38</v>
      </c>
    </row>
    <row r="28" spans="1:40" x14ac:dyDescent="0.25">
      <c r="A28" s="275"/>
      <c r="B28" s="48" t="s">
        <v>99</v>
      </c>
      <c r="C28" s="60">
        <v>290</v>
      </c>
      <c r="D28" s="61">
        <v>2.08</v>
      </c>
      <c r="E28" s="60">
        <v>64</v>
      </c>
      <c r="F28" s="61">
        <v>1.75</v>
      </c>
      <c r="G28" s="60">
        <v>65</v>
      </c>
      <c r="H28" s="61">
        <v>2.4500000000000002</v>
      </c>
      <c r="I28" s="37" t="s">
        <v>71</v>
      </c>
      <c r="J28" s="61" t="s">
        <v>71</v>
      </c>
      <c r="K28" s="37">
        <v>3</v>
      </c>
      <c r="L28" s="61">
        <v>1.43</v>
      </c>
      <c r="M28" s="37" t="s">
        <v>71</v>
      </c>
      <c r="N28" s="61" t="s">
        <v>71</v>
      </c>
      <c r="O28" s="37" t="s">
        <v>71</v>
      </c>
      <c r="P28" s="61" t="s">
        <v>71</v>
      </c>
      <c r="Q28" s="37" t="s">
        <v>71</v>
      </c>
      <c r="R28" s="61" t="s">
        <v>71</v>
      </c>
      <c r="S28" s="60">
        <v>64</v>
      </c>
      <c r="T28" s="61">
        <v>2.4</v>
      </c>
      <c r="U28" s="60">
        <v>61</v>
      </c>
      <c r="V28" s="61">
        <v>2.4700000000000002</v>
      </c>
      <c r="W28" s="37">
        <v>4</v>
      </c>
      <c r="X28" s="61">
        <v>2.35</v>
      </c>
      <c r="Y28" s="37">
        <v>3</v>
      </c>
      <c r="Z28" s="61">
        <v>3.23</v>
      </c>
      <c r="AA28" s="37">
        <v>5</v>
      </c>
      <c r="AB28" s="61">
        <v>2.84</v>
      </c>
      <c r="AC28" s="37" t="s">
        <v>71</v>
      </c>
      <c r="AD28" s="61" t="s">
        <v>71</v>
      </c>
      <c r="AE28" s="37" t="s">
        <v>71</v>
      </c>
      <c r="AF28" s="61" t="s">
        <v>71</v>
      </c>
      <c r="AG28" s="37" t="s">
        <v>71</v>
      </c>
      <c r="AH28" s="61" t="s">
        <v>71</v>
      </c>
      <c r="AI28" s="37" t="s">
        <v>71</v>
      </c>
      <c r="AJ28" s="61" t="s">
        <v>71</v>
      </c>
      <c r="AK28" s="37" t="s">
        <v>71</v>
      </c>
      <c r="AL28" s="37" t="s">
        <v>71</v>
      </c>
      <c r="AM28" s="37">
        <v>16</v>
      </c>
      <c r="AN28" s="61">
        <v>1.52</v>
      </c>
    </row>
    <row r="29" spans="1:40" x14ac:dyDescent="0.25">
      <c r="A29" s="275"/>
      <c r="B29" s="48" t="s">
        <v>100</v>
      </c>
      <c r="C29" s="60">
        <v>74</v>
      </c>
      <c r="D29" s="61">
        <v>0.53</v>
      </c>
      <c r="E29" s="60">
        <v>18</v>
      </c>
      <c r="F29" s="61">
        <v>0.49</v>
      </c>
      <c r="G29" s="60">
        <v>16</v>
      </c>
      <c r="H29" s="61">
        <v>0.6</v>
      </c>
      <c r="I29" s="37" t="s">
        <v>71</v>
      </c>
      <c r="J29" s="61" t="s">
        <v>71</v>
      </c>
      <c r="K29" s="37" t="s">
        <v>71</v>
      </c>
      <c r="L29" s="61" t="s">
        <v>71</v>
      </c>
      <c r="M29" s="61" t="s">
        <v>71</v>
      </c>
      <c r="N29" s="61" t="s">
        <v>71</v>
      </c>
      <c r="O29" s="37" t="s">
        <v>71</v>
      </c>
      <c r="P29" s="61" t="s">
        <v>71</v>
      </c>
      <c r="Q29" s="37" t="s">
        <v>71</v>
      </c>
      <c r="R29" s="61" t="s">
        <v>71</v>
      </c>
      <c r="S29" s="60">
        <v>14</v>
      </c>
      <c r="T29" s="61">
        <v>0.52</v>
      </c>
      <c r="U29" s="60">
        <v>14</v>
      </c>
      <c r="V29" s="61">
        <v>0.56999999999999995</v>
      </c>
      <c r="W29" s="37" t="s">
        <v>71</v>
      </c>
      <c r="X29" s="61" t="s">
        <v>71</v>
      </c>
      <c r="Y29" s="37" t="s">
        <v>71</v>
      </c>
      <c r="Z29" s="61" t="s">
        <v>71</v>
      </c>
      <c r="AA29" s="37" t="s">
        <v>71</v>
      </c>
      <c r="AB29" s="61" t="s">
        <v>71</v>
      </c>
      <c r="AC29" s="37" t="s">
        <v>71</v>
      </c>
      <c r="AD29" s="61" t="s">
        <v>71</v>
      </c>
      <c r="AE29" s="37" t="s">
        <v>71</v>
      </c>
      <c r="AF29" s="61" t="s">
        <v>71</v>
      </c>
      <c r="AG29" s="37" t="s">
        <v>71</v>
      </c>
      <c r="AH29" s="61" t="s">
        <v>71</v>
      </c>
      <c r="AI29" s="37" t="s">
        <v>71</v>
      </c>
      <c r="AJ29" s="61" t="s">
        <v>71</v>
      </c>
      <c r="AK29" s="37" t="s">
        <v>71</v>
      </c>
      <c r="AL29" s="37" t="s">
        <v>71</v>
      </c>
      <c r="AM29" s="37">
        <v>7</v>
      </c>
      <c r="AN29" s="61">
        <v>0.67</v>
      </c>
    </row>
    <row r="30" spans="1:40" x14ac:dyDescent="0.25">
      <c r="A30" s="275"/>
      <c r="B30" s="48" t="s">
        <v>101</v>
      </c>
      <c r="C30" s="60">
        <v>71</v>
      </c>
      <c r="D30" s="61">
        <v>0.51</v>
      </c>
      <c r="E30" s="60">
        <v>11</v>
      </c>
      <c r="F30" s="61">
        <v>0.3</v>
      </c>
      <c r="G30" s="60">
        <v>11</v>
      </c>
      <c r="H30" s="61">
        <v>0.42</v>
      </c>
      <c r="I30" s="37" t="s">
        <v>71</v>
      </c>
      <c r="J30" s="61" t="s">
        <v>71</v>
      </c>
      <c r="K30" s="37" t="s">
        <v>71</v>
      </c>
      <c r="L30" s="61" t="s">
        <v>71</v>
      </c>
      <c r="M30" s="37" t="s">
        <v>71</v>
      </c>
      <c r="N30" s="61" t="s">
        <v>71</v>
      </c>
      <c r="O30" s="37" t="s">
        <v>71</v>
      </c>
      <c r="P30" s="61" t="s">
        <v>71</v>
      </c>
      <c r="Q30" s="37" t="s">
        <v>71</v>
      </c>
      <c r="R30" s="61" t="s">
        <v>71</v>
      </c>
      <c r="S30" s="60">
        <v>27</v>
      </c>
      <c r="T30" s="61">
        <v>1.01</v>
      </c>
      <c r="U30" s="60">
        <v>15</v>
      </c>
      <c r="V30" s="61">
        <v>0.61</v>
      </c>
      <c r="W30" s="37" t="s">
        <v>71</v>
      </c>
      <c r="X30" s="61" t="s">
        <v>71</v>
      </c>
      <c r="Y30" s="37" t="s">
        <v>71</v>
      </c>
      <c r="Z30" s="61" t="s">
        <v>71</v>
      </c>
      <c r="AA30" s="37" t="s">
        <v>71</v>
      </c>
      <c r="AB30" s="61" t="s">
        <v>71</v>
      </c>
      <c r="AC30" s="37" t="s">
        <v>71</v>
      </c>
      <c r="AD30" s="61" t="s">
        <v>71</v>
      </c>
      <c r="AE30" s="37" t="s">
        <v>71</v>
      </c>
      <c r="AF30" s="61" t="s">
        <v>71</v>
      </c>
      <c r="AG30" s="37" t="s">
        <v>71</v>
      </c>
      <c r="AH30" s="61" t="s">
        <v>71</v>
      </c>
      <c r="AI30" s="37" t="s">
        <v>71</v>
      </c>
      <c r="AJ30" s="61" t="s">
        <v>71</v>
      </c>
      <c r="AK30" s="37" t="s">
        <v>71</v>
      </c>
      <c r="AL30" s="37" t="s">
        <v>71</v>
      </c>
      <c r="AM30" s="37">
        <v>3</v>
      </c>
      <c r="AN30" s="61">
        <v>0.28999999999999998</v>
      </c>
    </row>
    <row r="31" spans="1:40" x14ac:dyDescent="0.25">
      <c r="A31" s="275"/>
      <c r="B31" s="48" t="s">
        <v>102</v>
      </c>
      <c r="C31" s="60">
        <v>87</v>
      </c>
      <c r="D31" s="61">
        <v>0.63</v>
      </c>
      <c r="E31" s="60">
        <v>19</v>
      </c>
      <c r="F31" s="61">
        <v>0.52</v>
      </c>
      <c r="G31" s="60">
        <v>20</v>
      </c>
      <c r="H31" s="61">
        <v>0.76</v>
      </c>
      <c r="I31" s="37" t="s">
        <v>71</v>
      </c>
      <c r="J31" s="61" t="s">
        <v>71</v>
      </c>
      <c r="K31" s="37" t="s">
        <v>71</v>
      </c>
      <c r="L31" s="61" t="s">
        <v>71</v>
      </c>
      <c r="M31" s="37" t="s">
        <v>71</v>
      </c>
      <c r="N31" s="61" t="s">
        <v>71</v>
      </c>
      <c r="O31" s="37" t="s">
        <v>71</v>
      </c>
      <c r="P31" s="61" t="s">
        <v>71</v>
      </c>
      <c r="Q31" s="37" t="s">
        <v>71</v>
      </c>
      <c r="R31" s="61" t="s">
        <v>71</v>
      </c>
      <c r="S31" s="60">
        <v>15</v>
      </c>
      <c r="T31" s="61">
        <v>0.56000000000000005</v>
      </c>
      <c r="U31" s="60">
        <v>15</v>
      </c>
      <c r="V31" s="61">
        <v>0.61</v>
      </c>
      <c r="W31" s="37" t="s">
        <v>71</v>
      </c>
      <c r="X31" s="61" t="s">
        <v>71</v>
      </c>
      <c r="Y31" s="37" t="s">
        <v>71</v>
      </c>
      <c r="Z31" s="61" t="s">
        <v>71</v>
      </c>
      <c r="AA31" s="37" t="s">
        <v>71</v>
      </c>
      <c r="AB31" s="61" t="s">
        <v>71</v>
      </c>
      <c r="AC31" s="37" t="s">
        <v>71</v>
      </c>
      <c r="AD31" s="61" t="s">
        <v>71</v>
      </c>
      <c r="AE31" s="37" t="s">
        <v>71</v>
      </c>
      <c r="AF31" s="61" t="s">
        <v>71</v>
      </c>
      <c r="AG31" s="37" t="s">
        <v>71</v>
      </c>
      <c r="AH31" s="61" t="s">
        <v>71</v>
      </c>
      <c r="AI31" s="37" t="s">
        <v>71</v>
      </c>
      <c r="AJ31" s="61" t="s">
        <v>71</v>
      </c>
      <c r="AK31" s="37" t="s">
        <v>71</v>
      </c>
      <c r="AL31" s="37" t="s">
        <v>71</v>
      </c>
      <c r="AM31" s="37">
        <v>8</v>
      </c>
      <c r="AN31" s="61">
        <v>0.76</v>
      </c>
    </row>
    <row r="32" spans="1:40" x14ac:dyDescent="0.25">
      <c r="A32" s="275"/>
      <c r="B32" s="48" t="s">
        <v>103</v>
      </c>
      <c r="C32" s="60">
        <v>539</v>
      </c>
      <c r="D32" s="61">
        <v>3.87</v>
      </c>
      <c r="E32" s="60">
        <v>155</v>
      </c>
      <c r="F32" s="61">
        <v>4.25</v>
      </c>
      <c r="G32" s="60">
        <v>104</v>
      </c>
      <c r="H32" s="61">
        <v>3.93</v>
      </c>
      <c r="I32" s="37">
        <v>5</v>
      </c>
      <c r="J32" s="61">
        <v>4.17</v>
      </c>
      <c r="K32" s="37">
        <v>10</v>
      </c>
      <c r="L32" s="61">
        <v>4.76</v>
      </c>
      <c r="M32" s="37" t="s">
        <v>71</v>
      </c>
      <c r="N32" s="61" t="s">
        <v>71</v>
      </c>
      <c r="O32" s="37">
        <v>5</v>
      </c>
      <c r="P32" s="61">
        <v>4.3499999999999996</v>
      </c>
      <c r="Q32" s="37">
        <v>5</v>
      </c>
      <c r="R32" s="61">
        <v>2.99</v>
      </c>
      <c r="S32" s="60">
        <v>132</v>
      </c>
      <c r="T32" s="61">
        <v>4.9400000000000004</v>
      </c>
      <c r="U32" s="60">
        <v>74</v>
      </c>
      <c r="V32" s="61">
        <v>3</v>
      </c>
      <c r="W32" s="37">
        <v>4</v>
      </c>
      <c r="X32" s="61">
        <v>2.35</v>
      </c>
      <c r="Y32" s="37">
        <v>8</v>
      </c>
      <c r="Z32" s="61">
        <v>8.6</v>
      </c>
      <c r="AA32" s="37">
        <v>6</v>
      </c>
      <c r="AB32" s="61">
        <v>3.41</v>
      </c>
      <c r="AC32" s="37" t="s">
        <v>71</v>
      </c>
      <c r="AD32" s="61" t="s">
        <v>71</v>
      </c>
      <c r="AE32" s="37">
        <v>3</v>
      </c>
      <c r="AF32" s="61">
        <v>3.45</v>
      </c>
      <c r="AG32" s="37">
        <v>3</v>
      </c>
      <c r="AH32" s="61">
        <v>5.56</v>
      </c>
      <c r="AI32" s="37" t="s">
        <v>71</v>
      </c>
      <c r="AJ32" s="61" t="s">
        <v>71</v>
      </c>
      <c r="AK32" s="37" t="s">
        <v>71</v>
      </c>
      <c r="AL32" s="37" t="s">
        <v>71</v>
      </c>
      <c r="AM32" s="37">
        <v>22</v>
      </c>
      <c r="AN32" s="61">
        <v>2.09</v>
      </c>
    </row>
    <row r="33" spans="1:40" x14ac:dyDescent="0.25">
      <c r="A33" s="275"/>
      <c r="B33" s="48" t="s">
        <v>104</v>
      </c>
      <c r="C33" s="60">
        <v>355</v>
      </c>
      <c r="D33" s="61">
        <v>2.5499999999999998</v>
      </c>
      <c r="E33" s="60">
        <v>83</v>
      </c>
      <c r="F33" s="61">
        <v>2.27</v>
      </c>
      <c r="G33" s="60">
        <v>64</v>
      </c>
      <c r="H33" s="61">
        <v>2.42</v>
      </c>
      <c r="I33" s="37" t="s">
        <v>71</v>
      </c>
      <c r="J33" s="61" t="s">
        <v>71</v>
      </c>
      <c r="K33" s="37">
        <v>4</v>
      </c>
      <c r="L33" s="61">
        <v>1.9</v>
      </c>
      <c r="M33" s="37" t="s">
        <v>71</v>
      </c>
      <c r="N33" s="61" t="s">
        <v>71</v>
      </c>
      <c r="O33" s="37" t="s">
        <v>71</v>
      </c>
      <c r="P33" s="61" t="s">
        <v>71</v>
      </c>
      <c r="Q33" s="37" t="s">
        <v>71</v>
      </c>
      <c r="R33" s="61" t="s">
        <v>71</v>
      </c>
      <c r="S33" s="60">
        <v>88</v>
      </c>
      <c r="T33" s="61">
        <v>3.29</v>
      </c>
      <c r="U33" s="60">
        <v>72</v>
      </c>
      <c r="V33" s="61">
        <v>2.91</v>
      </c>
      <c r="W33" s="37">
        <v>6</v>
      </c>
      <c r="X33" s="61">
        <v>3.53</v>
      </c>
      <c r="Y33" s="37" t="s">
        <v>71</v>
      </c>
      <c r="Z33" s="61" t="s">
        <v>71</v>
      </c>
      <c r="AA33" s="37">
        <v>7</v>
      </c>
      <c r="AB33" s="61">
        <v>3.98</v>
      </c>
      <c r="AC33" s="37" t="s">
        <v>71</v>
      </c>
      <c r="AD33" s="61" t="s">
        <v>71</v>
      </c>
      <c r="AE33" s="37" t="s">
        <v>71</v>
      </c>
      <c r="AF33" s="61" t="s">
        <v>71</v>
      </c>
      <c r="AG33" s="37" t="s">
        <v>71</v>
      </c>
      <c r="AH33" s="61" t="s">
        <v>71</v>
      </c>
      <c r="AI33" s="37" t="s">
        <v>71</v>
      </c>
      <c r="AJ33" s="61" t="s">
        <v>71</v>
      </c>
      <c r="AK33" s="37" t="s">
        <v>71</v>
      </c>
      <c r="AL33" s="37" t="s">
        <v>71</v>
      </c>
      <c r="AM33" s="37">
        <v>24</v>
      </c>
      <c r="AN33" s="61">
        <v>2.2799999999999998</v>
      </c>
    </row>
    <row r="34" spans="1:40" x14ac:dyDescent="0.25">
      <c r="A34" s="275"/>
      <c r="B34" s="48" t="s">
        <v>105</v>
      </c>
      <c r="C34" s="60">
        <v>46</v>
      </c>
      <c r="D34" s="61">
        <v>0.33</v>
      </c>
      <c r="E34" s="60">
        <v>7</v>
      </c>
      <c r="F34" s="61">
        <v>0.19</v>
      </c>
      <c r="G34" s="60">
        <v>14</v>
      </c>
      <c r="H34" s="61">
        <v>0.53</v>
      </c>
      <c r="I34" s="37" t="s">
        <v>71</v>
      </c>
      <c r="J34" s="61" t="s">
        <v>71</v>
      </c>
      <c r="K34" s="37" t="s">
        <v>71</v>
      </c>
      <c r="L34" s="61" t="s">
        <v>71</v>
      </c>
      <c r="M34" s="37" t="s">
        <v>71</v>
      </c>
      <c r="N34" s="61" t="s">
        <v>71</v>
      </c>
      <c r="O34" s="37" t="s">
        <v>71</v>
      </c>
      <c r="P34" s="61" t="s">
        <v>71</v>
      </c>
      <c r="Q34" s="37" t="s">
        <v>71</v>
      </c>
      <c r="R34" s="61" t="s">
        <v>71</v>
      </c>
      <c r="S34" s="60">
        <v>8</v>
      </c>
      <c r="T34" s="61">
        <v>0.3</v>
      </c>
      <c r="U34" s="60">
        <v>11</v>
      </c>
      <c r="V34" s="61">
        <v>0.45</v>
      </c>
      <c r="W34" s="37" t="s">
        <v>71</v>
      </c>
      <c r="X34" s="61" t="s">
        <v>71</v>
      </c>
      <c r="Y34" s="37" t="s">
        <v>71</v>
      </c>
      <c r="Z34" s="61" t="s">
        <v>71</v>
      </c>
      <c r="AA34" s="37" t="s">
        <v>71</v>
      </c>
      <c r="AB34" s="61" t="s">
        <v>71</v>
      </c>
      <c r="AC34" s="37" t="s">
        <v>71</v>
      </c>
      <c r="AD34" s="61" t="s">
        <v>71</v>
      </c>
      <c r="AE34" s="37" t="s">
        <v>71</v>
      </c>
      <c r="AF34" s="61" t="s">
        <v>71</v>
      </c>
      <c r="AG34" s="37" t="s">
        <v>71</v>
      </c>
      <c r="AH34" s="61" t="s">
        <v>71</v>
      </c>
      <c r="AI34" s="37" t="s">
        <v>71</v>
      </c>
      <c r="AJ34" s="61" t="s">
        <v>71</v>
      </c>
      <c r="AK34" s="37" t="s">
        <v>71</v>
      </c>
      <c r="AL34" s="37" t="s">
        <v>71</v>
      </c>
      <c r="AM34" s="37">
        <v>5</v>
      </c>
      <c r="AN34" s="61">
        <v>0.48</v>
      </c>
    </row>
    <row r="35" spans="1:40" x14ac:dyDescent="0.25">
      <c r="A35" s="275"/>
      <c r="B35" s="48" t="s">
        <v>106</v>
      </c>
      <c r="C35" s="60">
        <v>109</v>
      </c>
      <c r="D35" s="61">
        <v>0.78</v>
      </c>
      <c r="E35" s="60">
        <v>20</v>
      </c>
      <c r="F35" s="61">
        <v>0.55000000000000004</v>
      </c>
      <c r="G35" s="60">
        <v>27</v>
      </c>
      <c r="H35" s="61">
        <v>1.02</v>
      </c>
      <c r="I35" s="37" t="s">
        <v>71</v>
      </c>
      <c r="J35" s="61" t="s">
        <v>71</v>
      </c>
      <c r="K35" s="37" t="s">
        <v>71</v>
      </c>
      <c r="L35" s="61" t="s">
        <v>71</v>
      </c>
      <c r="M35" s="37" t="s">
        <v>71</v>
      </c>
      <c r="N35" s="61" t="s">
        <v>71</v>
      </c>
      <c r="O35" s="37" t="s">
        <v>71</v>
      </c>
      <c r="P35" s="61" t="s">
        <v>71</v>
      </c>
      <c r="Q35" s="37" t="s">
        <v>71</v>
      </c>
      <c r="R35" s="61" t="s">
        <v>71</v>
      </c>
      <c r="S35" s="60">
        <v>19</v>
      </c>
      <c r="T35" s="61">
        <v>0.71</v>
      </c>
      <c r="U35" s="60">
        <v>23</v>
      </c>
      <c r="V35" s="61">
        <v>0.93</v>
      </c>
      <c r="W35" s="37" t="s">
        <v>71</v>
      </c>
      <c r="X35" s="61" t="s">
        <v>71</v>
      </c>
      <c r="Y35" s="37" t="s">
        <v>71</v>
      </c>
      <c r="Z35" s="61" t="s">
        <v>71</v>
      </c>
      <c r="AA35" s="37">
        <v>5</v>
      </c>
      <c r="AB35" s="61">
        <v>2.84</v>
      </c>
      <c r="AC35" s="37" t="s">
        <v>71</v>
      </c>
      <c r="AD35" s="61" t="s">
        <v>71</v>
      </c>
      <c r="AE35" s="37" t="s">
        <v>71</v>
      </c>
      <c r="AF35" s="61" t="s">
        <v>71</v>
      </c>
      <c r="AG35" s="37" t="s">
        <v>71</v>
      </c>
      <c r="AH35" s="61" t="s">
        <v>71</v>
      </c>
      <c r="AI35" s="37" t="s">
        <v>71</v>
      </c>
      <c r="AJ35" s="61" t="s">
        <v>71</v>
      </c>
      <c r="AK35" s="37" t="s">
        <v>71</v>
      </c>
      <c r="AL35" s="37" t="s">
        <v>71</v>
      </c>
      <c r="AM35" s="37">
        <v>9</v>
      </c>
      <c r="AN35" s="61">
        <v>0.86</v>
      </c>
    </row>
    <row r="36" spans="1:40" x14ac:dyDescent="0.25">
      <c r="A36" s="275"/>
      <c r="B36" s="48" t="s">
        <v>107</v>
      </c>
      <c r="C36" s="60">
        <v>30</v>
      </c>
      <c r="D36" s="61">
        <v>0.22</v>
      </c>
      <c r="E36" s="60">
        <v>11</v>
      </c>
      <c r="F36" s="61">
        <v>0.3</v>
      </c>
      <c r="G36" s="60">
        <v>5</v>
      </c>
      <c r="H36" s="61">
        <v>0.19</v>
      </c>
      <c r="I36" s="37" t="s">
        <v>71</v>
      </c>
      <c r="J36" s="61" t="s">
        <v>71</v>
      </c>
      <c r="K36" s="37" t="s">
        <v>71</v>
      </c>
      <c r="L36" s="61" t="s">
        <v>71</v>
      </c>
      <c r="M36" s="37" t="s">
        <v>71</v>
      </c>
      <c r="N36" s="61" t="s">
        <v>71</v>
      </c>
      <c r="O36" s="37" t="s">
        <v>71</v>
      </c>
      <c r="P36" s="61" t="s">
        <v>71</v>
      </c>
      <c r="Q36" s="37" t="s">
        <v>71</v>
      </c>
      <c r="R36" s="61" t="s">
        <v>71</v>
      </c>
      <c r="S36" s="60" t="s">
        <v>71</v>
      </c>
      <c r="T36" s="61" t="s">
        <v>71</v>
      </c>
      <c r="U36" s="60">
        <v>7</v>
      </c>
      <c r="V36" s="61">
        <v>0.28000000000000003</v>
      </c>
      <c r="W36" s="37" t="s">
        <v>71</v>
      </c>
      <c r="X36" s="61" t="s">
        <v>71</v>
      </c>
      <c r="Y36" s="37" t="s">
        <v>71</v>
      </c>
      <c r="Z36" s="61" t="s">
        <v>71</v>
      </c>
      <c r="AA36" s="37" t="s">
        <v>71</v>
      </c>
      <c r="AB36" s="61" t="s">
        <v>71</v>
      </c>
      <c r="AC36" s="37" t="s">
        <v>71</v>
      </c>
      <c r="AD36" s="61" t="s">
        <v>71</v>
      </c>
      <c r="AE36" s="37" t="s">
        <v>71</v>
      </c>
      <c r="AF36" s="61" t="s">
        <v>71</v>
      </c>
      <c r="AG36" s="37" t="s">
        <v>71</v>
      </c>
      <c r="AH36" s="61" t="s">
        <v>71</v>
      </c>
      <c r="AI36" s="37" t="s">
        <v>71</v>
      </c>
      <c r="AJ36" s="61" t="s">
        <v>71</v>
      </c>
      <c r="AK36" s="37" t="s">
        <v>71</v>
      </c>
      <c r="AL36" s="37" t="s">
        <v>71</v>
      </c>
      <c r="AM36" s="37">
        <v>3</v>
      </c>
      <c r="AN36" s="61">
        <v>0.28999999999999998</v>
      </c>
    </row>
    <row r="37" spans="1:40" x14ac:dyDescent="0.25">
      <c r="A37" s="275"/>
      <c r="B37" s="48" t="s">
        <v>108</v>
      </c>
      <c r="C37" s="60">
        <v>282</v>
      </c>
      <c r="D37" s="61">
        <v>2.0299999999999998</v>
      </c>
      <c r="E37" s="60">
        <v>74</v>
      </c>
      <c r="F37" s="61">
        <v>2.0299999999999998</v>
      </c>
      <c r="G37" s="60">
        <v>68</v>
      </c>
      <c r="H37" s="61">
        <v>2.57</v>
      </c>
      <c r="I37" s="37" t="s">
        <v>71</v>
      </c>
      <c r="J37" s="61" t="s">
        <v>71</v>
      </c>
      <c r="K37" s="37">
        <v>4</v>
      </c>
      <c r="L37" s="61">
        <v>1.9</v>
      </c>
      <c r="M37" s="37" t="s">
        <v>71</v>
      </c>
      <c r="N37" s="61" t="s">
        <v>71</v>
      </c>
      <c r="O37" s="37" t="s">
        <v>71</v>
      </c>
      <c r="P37" s="61" t="s">
        <v>71</v>
      </c>
      <c r="Q37" s="37" t="s">
        <v>71</v>
      </c>
      <c r="R37" s="61" t="s">
        <v>71</v>
      </c>
      <c r="S37" s="60">
        <v>52</v>
      </c>
      <c r="T37" s="61">
        <v>1.95</v>
      </c>
      <c r="U37" s="60">
        <v>63</v>
      </c>
      <c r="V37" s="61">
        <v>2.5499999999999998</v>
      </c>
      <c r="W37" s="37">
        <v>6</v>
      </c>
      <c r="X37" s="61">
        <v>3.53</v>
      </c>
      <c r="Y37" s="37" t="s">
        <v>71</v>
      </c>
      <c r="Z37" s="61" t="s">
        <v>71</v>
      </c>
      <c r="AA37" s="37">
        <v>3</v>
      </c>
      <c r="AB37" s="61">
        <v>1.7</v>
      </c>
      <c r="AC37" s="37" t="s">
        <v>71</v>
      </c>
      <c r="AD37" s="61" t="s">
        <v>71</v>
      </c>
      <c r="AE37" s="37" t="s">
        <v>71</v>
      </c>
      <c r="AF37" s="61" t="s">
        <v>71</v>
      </c>
      <c r="AG37" s="37" t="s">
        <v>71</v>
      </c>
      <c r="AH37" s="61" t="s">
        <v>71</v>
      </c>
      <c r="AI37" s="37" t="s">
        <v>71</v>
      </c>
      <c r="AJ37" s="61" t="s">
        <v>71</v>
      </c>
      <c r="AK37" s="37" t="s">
        <v>71</v>
      </c>
      <c r="AL37" s="37" t="s">
        <v>71</v>
      </c>
      <c r="AM37" s="37">
        <v>9</v>
      </c>
      <c r="AN37" s="61">
        <v>0.86</v>
      </c>
    </row>
    <row r="38" spans="1:40" x14ac:dyDescent="0.25">
      <c r="A38" s="275"/>
      <c r="B38" s="48" t="s">
        <v>109</v>
      </c>
      <c r="C38" s="60">
        <v>428</v>
      </c>
      <c r="D38" s="61">
        <v>3.07</v>
      </c>
      <c r="E38" s="60">
        <v>93</v>
      </c>
      <c r="F38" s="61">
        <v>2.5499999999999998</v>
      </c>
      <c r="G38" s="60">
        <v>102</v>
      </c>
      <c r="H38" s="61">
        <v>3.85</v>
      </c>
      <c r="I38" s="37">
        <v>4</v>
      </c>
      <c r="J38" s="61">
        <v>3.33</v>
      </c>
      <c r="K38" s="37">
        <v>7</v>
      </c>
      <c r="L38" s="61">
        <v>3.33</v>
      </c>
      <c r="M38" s="37" t="s">
        <v>71</v>
      </c>
      <c r="N38" s="61" t="s">
        <v>71</v>
      </c>
      <c r="O38" s="37" t="s">
        <v>71</v>
      </c>
      <c r="P38" s="61" t="s">
        <v>71</v>
      </c>
      <c r="Q38" s="37" t="s">
        <v>71</v>
      </c>
      <c r="R38" s="61" t="s">
        <v>71</v>
      </c>
      <c r="S38" s="60">
        <v>88</v>
      </c>
      <c r="T38" s="61">
        <v>3.29</v>
      </c>
      <c r="U38" s="60">
        <v>91</v>
      </c>
      <c r="V38" s="61">
        <v>3.68</v>
      </c>
      <c r="W38" s="37">
        <v>5</v>
      </c>
      <c r="X38" s="61">
        <v>2.94</v>
      </c>
      <c r="Y38" s="37">
        <v>3</v>
      </c>
      <c r="Z38" s="61">
        <v>3.23</v>
      </c>
      <c r="AA38" s="37">
        <v>5</v>
      </c>
      <c r="AB38" s="61">
        <v>2.84</v>
      </c>
      <c r="AC38" s="37" t="s">
        <v>71</v>
      </c>
      <c r="AD38" s="61" t="s">
        <v>71</v>
      </c>
      <c r="AE38" s="37" t="s">
        <v>71</v>
      </c>
      <c r="AF38" s="61" t="s">
        <v>71</v>
      </c>
      <c r="AG38" s="37" t="s">
        <v>71</v>
      </c>
      <c r="AH38" s="61" t="s">
        <v>71</v>
      </c>
      <c r="AI38" s="37" t="s">
        <v>71</v>
      </c>
      <c r="AJ38" s="61" t="s">
        <v>71</v>
      </c>
      <c r="AK38" s="37" t="s">
        <v>71</v>
      </c>
      <c r="AL38" s="37" t="s">
        <v>71</v>
      </c>
      <c r="AM38" s="37">
        <v>22</v>
      </c>
      <c r="AN38" s="61">
        <v>2.09</v>
      </c>
    </row>
    <row r="39" spans="1:40" x14ac:dyDescent="0.25">
      <c r="A39" s="275"/>
      <c r="B39" s="48" t="s">
        <v>110</v>
      </c>
      <c r="C39" s="60">
        <v>128</v>
      </c>
      <c r="D39" s="61">
        <v>0.92</v>
      </c>
      <c r="E39" s="60">
        <v>33</v>
      </c>
      <c r="F39" s="61">
        <v>0.9</v>
      </c>
      <c r="G39" s="60">
        <v>35</v>
      </c>
      <c r="H39" s="61">
        <v>1.32</v>
      </c>
      <c r="I39" s="37" t="s">
        <v>71</v>
      </c>
      <c r="J39" s="61" t="s">
        <v>71</v>
      </c>
      <c r="K39" s="37">
        <v>3</v>
      </c>
      <c r="L39" s="61">
        <v>1.43</v>
      </c>
      <c r="M39" s="37" t="s">
        <v>71</v>
      </c>
      <c r="N39" s="61" t="s">
        <v>71</v>
      </c>
      <c r="O39" s="37" t="s">
        <v>71</v>
      </c>
      <c r="P39" s="61" t="s">
        <v>71</v>
      </c>
      <c r="Q39" s="37" t="s">
        <v>71</v>
      </c>
      <c r="R39" s="61" t="s">
        <v>71</v>
      </c>
      <c r="S39" s="60">
        <v>13</v>
      </c>
      <c r="T39" s="61">
        <v>0.49</v>
      </c>
      <c r="U39" s="60">
        <v>25</v>
      </c>
      <c r="V39" s="61">
        <v>1.01</v>
      </c>
      <c r="W39" s="37">
        <v>4</v>
      </c>
      <c r="X39" s="61">
        <v>2.35</v>
      </c>
      <c r="Y39" s="37" t="s">
        <v>71</v>
      </c>
      <c r="Z39" s="61" t="s">
        <v>71</v>
      </c>
      <c r="AA39" s="37">
        <v>3</v>
      </c>
      <c r="AB39" s="61">
        <v>1.7</v>
      </c>
      <c r="AC39" s="37" t="s">
        <v>71</v>
      </c>
      <c r="AD39" s="61" t="s">
        <v>71</v>
      </c>
      <c r="AE39" s="37" t="s">
        <v>71</v>
      </c>
      <c r="AF39" s="61" t="s">
        <v>71</v>
      </c>
      <c r="AG39" s="37" t="s">
        <v>71</v>
      </c>
      <c r="AH39" s="61" t="s">
        <v>71</v>
      </c>
      <c r="AI39" s="37" t="s">
        <v>71</v>
      </c>
      <c r="AJ39" s="61" t="s">
        <v>71</v>
      </c>
      <c r="AK39" s="37" t="s">
        <v>71</v>
      </c>
      <c r="AL39" s="37" t="s">
        <v>71</v>
      </c>
      <c r="AM39" s="37">
        <v>7</v>
      </c>
      <c r="AN39" s="61">
        <v>0.67</v>
      </c>
    </row>
    <row r="40" spans="1:40" x14ac:dyDescent="0.25">
      <c r="A40" s="275"/>
      <c r="B40" s="48" t="s">
        <v>111</v>
      </c>
      <c r="C40" s="60">
        <v>28</v>
      </c>
      <c r="D40" s="61">
        <v>0.2</v>
      </c>
      <c r="E40" s="60">
        <v>4</v>
      </c>
      <c r="F40" s="61">
        <v>0.11</v>
      </c>
      <c r="G40" s="60">
        <v>9</v>
      </c>
      <c r="H40" s="61">
        <v>0.34</v>
      </c>
      <c r="I40" s="37" t="s">
        <v>71</v>
      </c>
      <c r="J40" s="61" t="s">
        <v>71</v>
      </c>
      <c r="K40" s="37" t="s">
        <v>71</v>
      </c>
      <c r="L40" s="61" t="s">
        <v>71</v>
      </c>
      <c r="M40" s="37" t="s">
        <v>71</v>
      </c>
      <c r="N40" s="61" t="s">
        <v>71</v>
      </c>
      <c r="O40" s="37" t="s">
        <v>71</v>
      </c>
      <c r="P40" s="61" t="s">
        <v>71</v>
      </c>
      <c r="Q40" s="37" t="s">
        <v>71</v>
      </c>
      <c r="R40" s="61" t="s">
        <v>71</v>
      </c>
      <c r="S40" s="60">
        <v>6</v>
      </c>
      <c r="T40" s="61">
        <v>0.22</v>
      </c>
      <c r="U40" s="60">
        <v>5</v>
      </c>
      <c r="V40" s="61">
        <v>0.2</v>
      </c>
      <c r="W40" s="37" t="s">
        <v>71</v>
      </c>
      <c r="X40" s="61" t="s">
        <v>71</v>
      </c>
      <c r="Y40" s="37" t="s">
        <v>71</v>
      </c>
      <c r="Z40" s="61" t="s">
        <v>71</v>
      </c>
      <c r="AA40" s="37" t="s">
        <v>71</v>
      </c>
      <c r="AB40" s="61" t="s">
        <v>71</v>
      </c>
      <c r="AC40" s="37" t="s">
        <v>71</v>
      </c>
      <c r="AD40" s="61" t="s">
        <v>71</v>
      </c>
      <c r="AE40" s="37" t="s">
        <v>71</v>
      </c>
      <c r="AF40" s="61" t="s">
        <v>71</v>
      </c>
      <c r="AG40" s="37" t="s">
        <v>71</v>
      </c>
      <c r="AH40" s="61" t="s">
        <v>71</v>
      </c>
      <c r="AI40" s="37" t="s">
        <v>71</v>
      </c>
      <c r="AJ40" s="61" t="s">
        <v>71</v>
      </c>
      <c r="AK40" s="37" t="s">
        <v>71</v>
      </c>
      <c r="AL40" s="37" t="s">
        <v>71</v>
      </c>
      <c r="AM40" s="37" t="s">
        <v>71</v>
      </c>
      <c r="AN40" s="61" t="s">
        <v>71</v>
      </c>
    </row>
    <row r="41" spans="1:40" x14ac:dyDescent="0.25">
      <c r="A41" s="275"/>
      <c r="B41" s="48" t="s">
        <v>112</v>
      </c>
      <c r="C41" s="60">
        <v>180</v>
      </c>
      <c r="D41" s="61">
        <v>1.29</v>
      </c>
      <c r="E41" s="60">
        <v>38</v>
      </c>
      <c r="F41" s="61">
        <v>1.04</v>
      </c>
      <c r="G41" s="60">
        <v>44</v>
      </c>
      <c r="H41" s="61">
        <v>1.66</v>
      </c>
      <c r="I41" s="37" t="s">
        <v>71</v>
      </c>
      <c r="J41" s="61" t="s">
        <v>71</v>
      </c>
      <c r="K41" s="37" t="s">
        <v>71</v>
      </c>
      <c r="L41" s="61" t="s">
        <v>71</v>
      </c>
      <c r="M41" s="37" t="s">
        <v>71</v>
      </c>
      <c r="N41" s="61" t="s">
        <v>71</v>
      </c>
      <c r="O41" s="37" t="s">
        <v>71</v>
      </c>
      <c r="P41" s="61" t="s">
        <v>71</v>
      </c>
      <c r="Q41" s="37" t="s">
        <v>71</v>
      </c>
      <c r="R41" s="61" t="s">
        <v>71</v>
      </c>
      <c r="S41" s="60">
        <v>32</v>
      </c>
      <c r="T41" s="61">
        <v>1.2</v>
      </c>
      <c r="U41" s="60">
        <v>43</v>
      </c>
      <c r="V41" s="61">
        <v>1.74</v>
      </c>
      <c r="W41" s="37" t="s">
        <v>71</v>
      </c>
      <c r="X41" s="61" t="s">
        <v>71</v>
      </c>
      <c r="Y41" s="37">
        <v>5</v>
      </c>
      <c r="Z41" s="61">
        <v>5.38</v>
      </c>
      <c r="AA41" s="37" t="s">
        <v>71</v>
      </c>
      <c r="AB41" s="61" t="s">
        <v>71</v>
      </c>
      <c r="AC41" s="37" t="s">
        <v>71</v>
      </c>
      <c r="AD41" s="61" t="s">
        <v>71</v>
      </c>
      <c r="AE41" s="37" t="s">
        <v>71</v>
      </c>
      <c r="AF41" s="61" t="s">
        <v>71</v>
      </c>
      <c r="AG41" s="37" t="s">
        <v>71</v>
      </c>
      <c r="AH41" s="61" t="s">
        <v>71</v>
      </c>
      <c r="AI41" s="37" t="s">
        <v>71</v>
      </c>
      <c r="AJ41" s="61" t="s">
        <v>71</v>
      </c>
      <c r="AK41" s="37" t="s">
        <v>71</v>
      </c>
      <c r="AL41" s="37" t="s">
        <v>71</v>
      </c>
      <c r="AM41" s="37">
        <v>10</v>
      </c>
      <c r="AN41" s="61">
        <v>0.95</v>
      </c>
    </row>
    <row r="42" spans="1:40" x14ac:dyDescent="0.25">
      <c r="A42" s="275"/>
      <c r="B42" s="48" t="s">
        <v>113</v>
      </c>
      <c r="C42" s="60">
        <v>61</v>
      </c>
      <c r="D42" s="61">
        <v>0.44</v>
      </c>
      <c r="E42" s="60">
        <v>19</v>
      </c>
      <c r="F42" s="61">
        <v>0.52</v>
      </c>
      <c r="G42" s="60">
        <v>14</v>
      </c>
      <c r="H42" s="61">
        <v>0.53</v>
      </c>
      <c r="I42" s="37" t="s">
        <v>71</v>
      </c>
      <c r="J42" s="61" t="s">
        <v>71</v>
      </c>
      <c r="K42" s="37" t="s">
        <v>71</v>
      </c>
      <c r="L42" s="61" t="s">
        <v>71</v>
      </c>
      <c r="M42" s="37" t="s">
        <v>71</v>
      </c>
      <c r="N42" s="61" t="s">
        <v>71</v>
      </c>
      <c r="O42" s="37" t="s">
        <v>71</v>
      </c>
      <c r="P42" s="61" t="s">
        <v>71</v>
      </c>
      <c r="Q42" s="37" t="s">
        <v>71</v>
      </c>
      <c r="R42" s="61" t="s">
        <v>71</v>
      </c>
      <c r="S42" s="60">
        <v>7</v>
      </c>
      <c r="T42" s="61">
        <v>0.26</v>
      </c>
      <c r="U42" s="60">
        <v>16</v>
      </c>
      <c r="V42" s="61">
        <v>0.65</v>
      </c>
      <c r="W42" s="37" t="s">
        <v>71</v>
      </c>
      <c r="X42" s="61" t="s">
        <v>71</v>
      </c>
      <c r="Y42" s="37" t="s">
        <v>71</v>
      </c>
      <c r="Z42" s="61" t="s">
        <v>71</v>
      </c>
      <c r="AA42" s="37" t="s">
        <v>71</v>
      </c>
      <c r="AB42" s="61" t="s">
        <v>71</v>
      </c>
      <c r="AC42" s="37" t="s">
        <v>71</v>
      </c>
      <c r="AD42" s="61" t="s">
        <v>71</v>
      </c>
      <c r="AE42" s="37" t="s">
        <v>71</v>
      </c>
      <c r="AF42" s="61" t="s">
        <v>71</v>
      </c>
      <c r="AG42" s="37" t="s">
        <v>71</v>
      </c>
      <c r="AH42" s="61" t="s">
        <v>71</v>
      </c>
      <c r="AI42" s="37" t="s">
        <v>71</v>
      </c>
      <c r="AJ42" s="61" t="s">
        <v>71</v>
      </c>
      <c r="AK42" s="37" t="s">
        <v>71</v>
      </c>
      <c r="AL42" s="37" t="s">
        <v>71</v>
      </c>
      <c r="AM42" s="37">
        <v>3</v>
      </c>
      <c r="AN42" s="61">
        <v>0.28999999999999998</v>
      </c>
    </row>
    <row r="43" spans="1:40" x14ac:dyDescent="0.25">
      <c r="A43" s="275"/>
      <c r="B43" s="48" t="s">
        <v>114</v>
      </c>
      <c r="C43" s="60">
        <v>99</v>
      </c>
      <c r="D43" s="61">
        <v>0.71</v>
      </c>
      <c r="E43" s="60">
        <v>24</v>
      </c>
      <c r="F43" s="61">
        <v>0.66</v>
      </c>
      <c r="G43" s="60">
        <v>21</v>
      </c>
      <c r="H43" s="61">
        <v>0.79</v>
      </c>
      <c r="I43" s="37" t="s">
        <v>71</v>
      </c>
      <c r="J43" s="61" t="s">
        <v>71</v>
      </c>
      <c r="K43" s="37">
        <v>3</v>
      </c>
      <c r="L43" s="61">
        <v>1.43</v>
      </c>
      <c r="M43" s="37" t="s">
        <v>71</v>
      </c>
      <c r="N43" s="61" t="s">
        <v>71</v>
      </c>
      <c r="O43" s="37" t="s">
        <v>71</v>
      </c>
      <c r="P43" s="61" t="s">
        <v>71</v>
      </c>
      <c r="Q43" s="37" t="s">
        <v>71</v>
      </c>
      <c r="R43" s="61" t="s">
        <v>71</v>
      </c>
      <c r="S43" s="60">
        <v>15</v>
      </c>
      <c r="T43" s="61">
        <v>0.56000000000000005</v>
      </c>
      <c r="U43" s="60">
        <v>21</v>
      </c>
      <c r="V43" s="61">
        <v>0.85</v>
      </c>
      <c r="W43" s="37" t="s">
        <v>71</v>
      </c>
      <c r="X43" s="61" t="s">
        <v>71</v>
      </c>
      <c r="Y43" s="37" t="s">
        <v>71</v>
      </c>
      <c r="Z43" s="61" t="s">
        <v>71</v>
      </c>
      <c r="AA43" s="37" t="s">
        <v>71</v>
      </c>
      <c r="AB43" s="61" t="s">
        <v>71</v>
      </c>
      <c r="AC43" s="37" t="s">
        <v>71</v>
      </c>
      <c r="AD43" s="61" t="s">
        <v>71</v>
      </c>
      <c r="AE43" s="37" t="s">
        <v>71</v>
      </c>
      <c r="AF43" s="61" t="s">
        <v>71</v>
      </c>
      <c r="AG43" s="37" t="s">
        <v>71</v>
      </c>
      <c r="AH43" s="61" t="s">
        <v>71</v>
      </c>
      <c r="AI43" s="37" t="s">
        <v>71</v>
      </c>
      <c r="AJ43" s="61" t="s">
        <v>71</v>
      </c>
      <c r="AK43" s="37" t="s">
        <v>71</v>
      </c>
      <c r="AL43" s="37" t="s">
        <v>71</v>
      </c>
      <c r="AM43" s="37">
        <v>9</v>
      </c>
      <c r="AN43" s="61">
        <v>0.86</v>
      </c>
    </row>
    <row r="44" spans="1:40" x14ac:dyDescent="0.25">
      <c r="A44" s="275"/>
      <c r="B44" s="48" t="s">
        <v>115</v>
      </c>
      <c r="C44" s="60">
        <v>58</v>
      </c>
      <c r="D44" s="61">
        <v>0.42</v>
      </c>
      <c r="E44" s="60">
        <v>10</v>
      </c>
      <c r="F44" s="61">
        <v>0.27</v>
      </c>
      <c r="G44" s="60">
        <v>7</v>
      </c>
      <c r="H44" s="61">
        <v>0.26</v>
      </c>
      <c r="I44" s="37" t="s">
        <v>71</v>
      </c>
      <c r="J44" s="61" t="s">
        <v>71</v>
      </c>
      <c r="K44" s="37" t="s">
        <v>71</v>
      </c>
      <c r="L44" s="61" t="s">
        <v>71</v>
      </c>
      <c r="M44" s="37" t="s">
        <v>71</v>
      </c>
      <c r="N44" s="61" t="s">
        <v>71</v>
      </c>
      <c r="O44" s="37" t="s">
        <v>71</v>
      </c>
      <c r="P44" s="61" t="s">
        <v>71</v>
      </c>
      <c r="Q44" s="37" t="s">
        <v>71</v>
      </c>
      <c r="R44" s="61" t="s">
        <v>71</v>
      </c>
      <c r="S44" s="60">
        <v>17</v>
      </c>
      <c r="T44" s="61">
        <v>0.64</v>
      </c>
      <c r="U44" s="60">
        <v>9</v>
      </c>
      <c r="V44" s="61">
        <v>0.36</v>
      </c>
      <c r="W44" s="37" t="s">
        <v>71</v>
      </c>
      <c r="X44" s="61" t="s">
        <v>71</v>
      </c>
      <c r="Y44" s="37" t="s">
        <v>71</v>
      </c>
      <c r="Z44" s="61" t="s">
        <v>71</v>
      </c>
      <c r="AA44" s="37" t="s">
        <v>71</v>
      </c>
      <c r="AB44" s="61" t="s">
        <v>71</v>
      </c>
      <c r="AC44" s="37" t="s">
        <v>71</v>
      </c>
      <c r="AD44" s="61" t="s">
        <v>71</v>
      </c>
      <c r="AE44" s="37" t="s">
        <v>71</v>
      </c>
      <c r="AF44" s="61" t="s">
        <v>71</v>
      </c>
      <c r="AG44" s="37" t="s">
        <v>71</v>
      </c>
      <c r="AH44" s="61" t="s">
        <v>71</v>
      </c>
      <c r="AI44" s="37" t="s">
        <v>71</v>
      </c>
      <c r="AJ44" s="61" t="s">
        <v>71</v>
      </c>
      <c r="AK44" s="37" t="s">
        <v>71</v>
      </c>
      <c r="AL44" s="37" t="s">
        <v>71</v>
      </c>
      <c r="AM44" s="37">
        <v>11</v>
      </c>
      <c r="AN44" s="61">
        <v>1.05</v>
      </c>
    </row>
    <row r="45" spans="1:40" x14ac:dyDescent="0.25">
      <c r="A45" s="275"/>
      <c r="B45" s="48" t="s">
        <v>116</v>
      </c>
      <c r="C45" s="60" t="s">
        <v>71</v>
      </c>
      <c r="D45" s="61" t="s">
        <v>71</v>
      </c>
      <c r="E45" s="60" t="s">
        <v>71</v>
      </c>
      <c r="F45" s="61" t="s">
        <v>71</v>
      </c>
      <c r="G45" s="60" t="s">
        <v>71</v>
      </c>
      <c r="H45" s="61" t="s">
        <v>71</v>
      </c>
      <c r="I45" s="37" t="s">
        <v>71</v>
      </c>
      <c r="J45" s="61" t="s">
        <v>71</v>
      </c>
      <c r="K45" s="37" t="s">
        <v>71</v>
      </c>
      <c r="L45" s="61" t="s">
        <v>71</v>
      </c>
      <c r="M45" s="37" t="s">
        <v>71</v>
      </c>
      <c r="N45" s="61" t="s">
        <v>71</v>
      </c>
      <c r="O45" s="37" t="s">
        <v>71</v>
      </c>
      <c r="P45" s="61" t="s">
        <v>71</v>
      </c>
      <c r="Q45" s="37" t="s">
        <v>71</v>
      </c>
      <c r="R45" s="61" t="s">
        <v>71</v>
      </c>
      <c r="S45" s="60" t="s">
        <v>71</v>
      </c>
      <c r="T45" s="61" t="s">
        <v>71</v>
      </c>
      <c r="U45" s="60" t="s">
        <v>71</v>
      </c>
      <c r="V45" s="61" t="s">
        <v>71</v>
      </c>
      <c r="W45" s="37" t="s">
        <v>71</v>
      </c>
      <c r="X45" s="61" t="s">
        <v>71</v>
      </c>
      <c r="Y45" s="37" t="s">
        <v>71</v>
      </c>
      <c r="Z45" s="61" t="s">
        <v>71</v>
      </c>
      <c r="AA45" s="37" t="s">
        <v>71</v>
      </c>
      <c r="AB45" s="61" t="s">
        <v>71</v>
      </c>
      <c r="AC45" s="37" t="s">
        <v>71</v>
      </c>
      <c r="AD45" s="61" t="s">
        <v>71</v>
      </c>
      <c r="AE45" s="37" t="s">
        <v>71</v>
      </c>
      <c r="AF45" s="61" t="s">
        <v>71</v>
      </c>
      <c r="AG45" s="37" t="s">
        <v>71</v>
      </c>
      <c r="AH45" s="61" t="s">
        <v>71</v>
      </c>
      <c r="AI45" s="37" t="s">
        <v>71</v>
      </c>
      <c r="AJ45" s="61" t="s">
        <v>71</v>
      </c>
      <c r="AK45" s="37" t="s">
        <v>71</v>
      </c>
      <c r="AL45" s="37" t="s">
        <v>71</v>
      </c>
      <c r="AM45" s="37" t="s">
        <v>71</v>
      </c>
      <c r="AN45" s="61" t="s">
        <v>71</v>
      </c>
    </row>
    <row r="46" spans="1:40" x14ac:dyDescent="0.25">
      <c r="A46" s="275"/>
      <c r="B46" s="48" t="s">
        <v>117</v>
      </c>
      <c r="C46" s="60" t="s">
        <v>71</v>
      </c>
      <c r="D46" s="61" t="s">
        <v>71</v>
      </c>
      <c r="E46" s="60" t="s">
        <v>71</v>
      </c>
      <c r="F46" s="61" t="s">
        <v>71</v>
      </c>
      <c r="G46" s="60" t="s">
        <v>71</v>
      </c>
      <c r="H46" s="61" t="s">
        <v>71</v>
      </c>
      <c r="I46" s="37" t="s">
        <v>71</v>
      </c>
      <c r="J46" s="61" t="s">
        <v>71</v>
      </c>
      <c r="K46" s="37" t="s">
        <v>71</v>
      </c>
      <c r="L46" s="61" t="s">
        <v>71</v>
      </c>
      <c r="M46" s="37" t="s">
        <v>71</v>
      </c>
      <c r="N46" s="61" t="s">
        <v>71</v>
      </c>
      <c r="O46" s="37" t="s">
        <v>71</v>
      </c>
      <c r="P46" s="61" t="s">
        <v>71</v>
      </c>
      <c r="Q46" s="37" t="s">
        <v>71</v>
      </c>
      <c r="R46" s="61" t="s">
        <v>71</v>
      </c>
      <c r="S46" s="60" t="s">
        <v>71</v>
      </c>
      <c r="T46" s="61" t="s">
        <v>71</v>
      </c>
      <c r="U46" s="60" t="s">
        <v>71</v>
      </c>
      <c r="V46" s="61" t="s">
        <v>71</v>
      </c>
      <c r="W46" s="37" t="s">
        <v>71</v>
      </c>
      <c r="X46" s="61" t="s">
        <v>71</v>
      </c>
      <c r="Y46" s="37" t="s">
        <v>71</v>
      </c>
      <c r="Z46" s="61" t="s">
        <v>71</v>
      </c>
      <c r="AA46" s="37" t="s">
        <v>71</v>
      </c>
      <c r="AB46" s="61" t="s">
        <v>71</v>
      </c>
      <c r="AC46" s="37" t="s">
        <v>71</v>
      </c>
      <c r="AD46" s="61" t="s">
        <v>71</v>
      </c>
      <c r="AE46" s="37" t="s">
        <v>71</v>
      </c>
      <c r="AF46" s="61" t="s">
        <v>71</v>
      </c>
      <c r="AG46" s="37" t="s">
        <v>71</v>
      </c>
      <c r="AH46" s="61" t="s">
        <v>71</v>
      </c>
      <c r="AI46" s="37" t="s">
        <v>71</v>
      </c>
      <c r="AJ46" s="61" t="s">
        <v>71</v>
      </c>
      <c r="AK46" s="37" t="s">
        <v>71</v>
      </c>
      <c r="AL46" s="37" t="s">
        <v>71</v>
      </c>
      <c r="AM46" s="37" t="s">
        <v>71</v>
      </c>
      <c r="AN46" s="61" t="s">
        <v>71</v>
      </c>
    </row>
    <row r="47" spans="1:40" x14ac:dyDescent="0.25">
      <c r="A47" s="275"/>
      <c r="B47" s="48" t="s">
        <v>118</v>
      </c>
      <c r="C47" s="60">
        <v>34</v>
      </c>
      <c r="D47" s="61">
        <v>0.24</v>
      </c>
      <c r="E47" s="60">
        <v>7</v>
      </c>
      <c r="F47" s="61">
        <v>0.19</v>
      </c>
      <c r="G47" s="60">
        <v>9</v>
      </c>
      <c r="H47" s="61">
        <v>0.34</v>
      </c>
      <c r="I47" s="37" t="s">
        <v>71</v>
      </c>
      <c r="J47" s="61" t="s">
        <v>71</v>
      </c>
      <c r="K47" s="37" t="s">
        <v>71</v>
      </c>
      <c r="L47" s="61" t="s">
        <v>71</v>
      </c>
      <c r="M47" s="37" t="s">
        <v>71</v>
      </c>
      <c r="N47" s="61" t="s">
        <v>71</v>
      </c>
      <c r="O47" s="37" t="s">
        <v>71</v>
      </c>
      <c r="P47" s="61" t="s">
        <v>71</v>
      </c>
      <c r="Q47" s="37" t="s">
        <v>71</v>
      </c>
      <c r="R47" s="61" t="s">
        <v>71</v>
      </c>
      <c r="S47" s="60">
        <v>4</v>
      </c>
      <c r="T47" s="61">
        <v>0.15</v>
      </c>
      <c r="U47" s="60">
        <v>5</v>
      </c>
      <c r="V47" s="61">
        <v>0.2</v>
      </c>
      <c r="W47" s="37" t="s">
        <v>71</v>
      </c>
      <c r="X47" s="61" t="s">
        <v>71</v>
      </c>
      <c r="Y47" s="37" t="s">
        <v>71</v>
      </c>
      <c r="Z47" s="61" t="s">
        <v>71</v>
      </c>
      <c r="AA47" s="37" t="s">
        <v>71</v>
      </c>
      <c r="AB47" s="61" t="s">
        <v>71</v>
      </c>
      <c r="AC47" s="37" t="s">
        <v>71</v>
      </c>
      <c r="AD47" s="61" t="s">
        <v>71</v>
      </c>
      <c r="AE47" s="37" t="s">
        <v>71</v>
      </c>
      <c r="AF47" s="61" t="s">
        <v>71</v>
      </c>
      <c r="AG47" s="37" t="s">
        <v>71</v>
      </c>
      <c r="AH47" s="61" t="s">
        <v>71</v>
      </c>
      <c r="AI47" s="37" t="s">
        <v>71</v>
      </c>
      <c r="AJ47" s="61" t="s">
        <v>71</v>
      </c>
      <c r="AK47" s="37" t="s">
        <v>71</v>
      </c>
      <c r="AL47" s="37" t="s">
        <v>71</v>
      </c>
      <c r="AM47" s="37">
        <v>6</v>
      </c>
      <c r="AN47" s="61">
        <v>0.56999999999999995</v>
      </c>
    </row>
    <row r="48" spans="1:40" x14ac:dyDescent="0.25">
      <c r="A48" s="275"/>
      <c r="B48" s="48" t="s">
        <v>119</v>
      </c>
      <c r="C48" s="60">
        <v>5668</v>
      </c>
      <c r="D48" s="61">
        <v>40.72</v>
      </c>
      <c r="E48" s="60">
        <v>1331</v>
      </c>
      <c r="F48" s="61">
        <v>36.47</v>
      </c>
      <c r="G48" s="60">
        <v>980</v>
      </c>
      <c r="H48" s="61">
        <v>37.01</v>
      </c>
      <c r="I48" s="37">
        <v>67</v>
      </c>
      <c r="J48" s="61">
        <v>55.83</v>
      </c>
      <c r="K48" s="37">
        <v>115</v>
      </c>
      <c r="L48" s="61">
        <v>54.76</v>
      </c>
      <c r="M48" s="37">
        <v>58</v>
      </c>
      <c r="N48" s="61">
        <v>35.58</v>
      </c>
      <c r="O48" s="37">
        <v>41</v>
      </c>
      <c r="P48" s="61">
        <v>35.65</v>
      </c>
      <c r="Q48" s="37">
        <v>34</v>
      </c>
      <c r="R48" s="61">
        <v>20.36</v>
      </c>
      <c r="S48" s="60">
        <v>1116</v>
      </c>
      <c r="T48" s="61">
        <v>41.78</v>
      </c>
      <c r="U48" s="60">
        <v>985</v>
      </c>
      <c r="V48" s="61">
        <v>39.880000000000003</v>
      </c>
      <c r="W48" s="37">
        <v>74</v>
      </c>
      <c r="X48" s="61">
        <v>43.53</v>
      </c>
      <c r="Y48" s="37">
        <v>46</v>
      </c>
      <c r="Z48" s="61">
        <v>49.46</v>
      </c>
      <c r="AA48" s="37">
        <v>83</v>
      </c>
      <c r="AB48" s="61">
        <v>47.16</v>
      </c>
      <c r="AC48" s="37">
        <v>52</v>
      </c>
      <c r="AD48" s="61">
        <v>81.25</v>
      </c>
      <c r="AE48" s="37">
        <v>45</v>
      </c>
      <c r="AF48" s="61">
        <v>51.72</v>
      </c>
      <c r="AG48" s="37">
        <v>22</v>
      </c>
      <c r="AH48" s="61">
        <v>40.74</v>
      </c>
      <c r="AI48" s="37" t="s">
        <v>71</v>
      </c>
      <c r="AJ48" s="61" t="s">
        <v>71</v>
      </c>
      <c r="AK48" s="37" t="s">
        <v>71</v>
      </c>
      <c r="AL48" s="37" t="s">
        <v>71</v>
      </c>
      <c r="AM48" s="37">
        <v>617</v>
      </c>
      <c r="AN48" s="61">
        <v>58.71</v>
      </c>
    </row>
    <row r="49" spans="1:1" x14ac:dyDescent="0.25">
      <c r="A49" s="35" t="s">
        <v>120</v>
      </c>
    </row>
    <row r="50" spans="1:1" s="47" customFormat="1" ht="90" x14ac:dyDescent="0.25">
      <c r="A50" s="47" t="s">
        <v>128</v>
      </c>
    </row>
  </sheetData>
  <mergeCells count="30">
    <mergeCell ref="AM4:AN4"/>
    <mergeCell ref="AI4:AJ4"/>
    <mergeCell ref="AC4:AD4"/>
    <mergeCell ref="A26:A48"/>
    <mergeCell ref="A23:A25"/>
    <mergeCell ref="A17:A20"/>
    <mergeCell ref="A14:A16"/>
    <mergeCell ref="A21:A22"/>
    <mergeCell ref="S4:T4"/>
    <mergeCell ref="AG4:AH4"/>
    <mergeCell ref="AE4:AF4"/>
    <mergeCell ref="Y4:Z4"/>
    <mergeCell ref="AA4:AB4"/>
    <mergeCell ref="U4:V4"/>
    <mergeCell ref="S3:AN3"/>
    <mergeCell ref="A9:A13"/>
    <mergeCell ref="A7:A8"/>
    <mergeCell ref="A6:B6"/>
    <mergeCell ref="K4:L4"/>
    <mergeCell ref="O4:P4"/>
    <mergeCell ref="A3:B5"/>
    <mergeCell ref="C3:D4"/>
    <mergeCell ref="E3:R3"/>
    <mergeCell ref="G4:H4"/>
    <mergeCell ref="I4:J4"/>
    <mergeCell ref="E4:F4"/>
    <mergeCell ref="M4:N4"/>
    <mergeCell ref="AK4:AL4"/>
    <mergeCell ref="Q4:R4"/>
    <mergeCell ref="W4:X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DDBB6-4E3D-40CB-9C39-AD53C54D3C23}">
  <dimension ref="A1:R23"/>
  <sheetViews>
    <sheetView workbookViewId="0"/>
  </sheetViews>
  <sheetFormatPr baseColWidth="10" defaultColWidth="11.5703125" defaultRowHeight="15" x14ac:dyDescent="0.25"/>
  <cols>
    <col min="1" max="1" width="22.5703125" customWidth="1"/>
    <col min="2" max="4" width="22.42578125" customWidth="1"/>
  </cols>
  <sheetData>
    <row r="1" spans="1:18" ht="15.75" x14ac:dyDescent="0.25">
      <c r="A1" s="26" t="s">
        <v>6</v>
      </c>
      <c r="B1" s="282" t="s">
        <v>334</v>
      </c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</row>
    <row r="2" spans="1:18" x14ac:dyDescent="0.25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x14ac:dyDescent="0.25">
      <c r="A3" s="262"/>
      <c r="B3" s="262"/>
      <c r="C3" s="280" t="s">
        <v>68</v>
      </c>
      <c r="D3" s="280"/>
      <c r="E3" s="280" t="s">
        <v>93</v>
      </c>
      <c r="F3" s="280"/>
      <c r="G3" s="280" t="s">
        <v>129</v>
      </c>
      <c r="H3" s="280"/>
      <c r="I3" s="280" t="s">
        <v>130</v>
      </c>
      <c r="J3" s="280"/>
      <c r="K3" s="280" t="s">
        <v>123</v>
      </c>
      <c r="L3" s="280"/>
      <c r="M3" s="280" t="s">
        <v>124</v>
      </c>
      <c r="N3" s="280"/>
      <c r="O3" s="280" t="s">
        <v>125</v>
      </c>
      <c r="P3" s="280"/>
    </row>
    <row r="4" spans="1:18" x14ac:dyDescent="0.25">
      <c r="A4" s="262"/>
      <c r="B4" s="262"/>
      <c r="C4" s="51" t="s">
        <v>66</v>
      </c>
      <c r="D4" s="51" t="s">
        <v>67</v>
      </c>
      <c r="E4" s="51" t="s">
        <v>66</v>
      </c>
      <c r="F4" s="51" t="s">
        <v>67</v>
      </c>
      <c r="G4" s="51" t="s">
        <v>66</v>
      </c>
      <c r="H4" s="51" t="s">
        <v>67</v>
      </c>
      <c r="I4" s="51" t="s">
        <v>66</v>
      </c>
      <c r="J4" s="51" t="s">
        <v>67</v>
      </c>
      <c r="K4" s="51" t="s">
        <v>66</v>
      </c>
      <c r="L4" s="51" t="s">
        <v>67</v>
      </c>
      <c r="M4" s="51" t="s">
        <v>66</v>
      </c>
      <c r="N4" s="51" t="s">
        <v>67</v>
      </c>
      <c r="O4" s="51" t="s">
        <v>66</v>
      </c>
      <c r="P4" s="51" t="s">
        <v>67</v>
      </c>
    </row>
    <row r="5" spans="1:18" x14ac:dyDescent="0.25">
      <c r="A5" s="281" t="s">
        <v>68</v>
      </c>
      <c r="B5" s="281"/>
      <c r="C5" s="53">
        <v>32772</v>
      </c>
      <c r="D5" s="56">
        <v>100</v>
      </c>
      <c r="E5" s="53">
        <v>13919</v>
      </c>
      <c r="F5" s="56">
        <v>100</v>
      </c>
      <c r="G5" s="53">
        <v>6950</v>
      </c>
      <c r="H5" s="56">
        <v>100</v>
      </c>
      <c r="I5" s="53">
        <v>6154</v>
      </c>
      <c r="J5" s="56">
        <v>100</v>
      </c>
      <c r="K5" s="53">
        <v>2154</v>
      </c>
      <c r="L5" s="56">
        <v>100</v>
      </c>
      <c r="M5" s="53">
        <v>1991</v>
      </c>
      <c r="N5" s="56">
        <v>100</v>
      </c>
      <c r="O5" s="53">
        <v>1604</v>
      </c>
      <c r="P5" s="56">
        <v>100</v>
      </c>
    </row>
    <row r="6" spans="1:18" x14ac:dyDescent="0.25">
      <c r="A6" s="279" t="s">
        <v>69</v>
      </c>
      <c r="B6" s="52" t="s">
        <v>70</v>
      </c>
      <c r="C6" s="53">
        <v>13480</v>
      </c>
      <c r="D6" s="56">
        <v>41.13</v>
      </c>
      <c r="E6" s="53">
        <v>5538</v>
      </c>
      <c r="F6" s="56">
        <v>39.79</v>
      </c>
      <c r="G6" s="53">
        <v>2775</v>
      </c>
      <c r="H6" s="56">
        <v>39.93</v>
      </c>
      <c r="I6" s="53">
        <v>2877</v>
      </c>
      <c r="J6" s="56">
        <v>46.75</v>
      </c>
      <c r="K6" s="53">
        <v>867</v>
      </c>
      <c r="L6" s="56">
        <v>40.25</v>
      </c>
      <c r="M6" s="53">
        <v>783</v>
      </c>
      <c r="N6" s="56">
        <v>39.33</v>
      </c>
      <c r="O6" s="53">
        <v>640</v>
      </c>
      <c r="P6" s="56">
        <v>39.9</v>
      </c>
    </row>
    <row r="7" spans="1:18" x14ac:dyDescent="0.25">
      <c r="A7" s="279"/>
      <c r="B7" s="52" t="s">
        <v>72</v>
      </c>
      <c r="C7" s="15">
        <v>19292</v>
      </c>
      <c r="D7" s="23">
        <v>58.87</v>
      </c>
      <c r="E7" s="15">
        <v>8381</v>
      </c>
      <c r="F7" s="23">
        <v>60.21</v>
      </c>
      <c r="G7" s="15">
        <v>4175</v>
      </c>
      <c r="H7" s="23">
        <v>60.07</v>
      </c>
      <c r="I7" s="15">
        <v>3277</v>
      </c>
      <c r="J7" s="23">
        <v>53.25</v>
      </c>
      <c r="K7" s="15">
        <v>1287</v>
      </c>
      <c r="L7" s="23">
        <v>59.75</v>
      </c>
      <c r="M7" s="15">
        <v>1208</v>
      </c>
      <c r="N7" s="23">
        <v>60.67</v>
      </c>
      <c r="O7" s="15">
        <v>964</v>
      </c>
      <c r="P7" s="23">
        <v>60.1</v>
      </c>
    </row>
    <row r="8" spans="1:18" x14ac:dyDescent="0.25">
      <c r="A8" s="279" t="s">
        <v>73</v>
      </c>
      <c r="B8" s="52" t="s">
        <v>74</v>
      </c>
      <c r="C8" s="54">
        <v>22720</v>
      </c>
      <c r="D8" s="57">
        <v>69.33</v>
      </c>
      <c r="E8" s="54">
        <v>9178</v>
      </c>
      <c r="F8" s="57">
        <v>65.94</v>
      </c>
      <c r="G8" s="54">
        <v>5070</v>
      </c>
      <c r="H8" s="57">
        <v>72.95</v>
      </c>
      <c r="I8" s="54">
        <v>4637</v>
      </c>
      <c r="J8" s="57">
        <v>75.349999999999994</v>
      </c>
      <c r="K8" s="54">
        <v>1435</v>
      </c>
      <c r="L8" s="57">
        <v>66.62</v>
      </c>
      <c r="M8" s="54">
        <v>1444</v>
      </c>
      <c r="N8" s="57">
        <v>72.53</v>
      </c>
      <c r="O8" s="54">
        <v>956</v>
      </c>
      <c r="P8" s="57">
        <v>59.6</v>
      </c>
    </row>
    <row r="9" spans="1:18" x14ac:dyDescent="0.25">
      <c r="A9" s="279"/>
      <c r="B9" s="52" t="s">
        <v>75</v>
      </c>
      <c r="C9" s="53">
        <v>5639</v>
      </c>
      <c r="D9" s="56">
        <v>17.21</v>
      </c>
      <c r="E9" s="53">
        <v>2548</v>
      </c>
      <c r="F9" s="56">
        <v>18.309999999999999</v>
      </c>
      <c r="G9" s="53">
        <v>1125</v>
      </c>
      <c r="H9" s="56">
        <v>16.190000000000001</v>
      </c>
      <c r="I9" s="53">
        <v>959</v>
      </c>
      <c r="J9" s="56">
        <v>15.58</v>
      </c>
      <c r="K9" s="53">
        <v>351</v>
      </c>
      <c r="L9" s="56">
        <v>16.3</v>
      </c>
      <c r="M9" s="53">
        <v>298</v>
      </c>
      <c r="N9" s="56">
        <v>14.97</v>
      </c>
      <c r="O9" s="53">
        <v>358</v>
      </c>
      <c r="P9" s="56">
        <v>22.32</v>
      </c>
    </row>
    <row r="10" spans="1:18" x14ac:dyDescent="0.25">
      <c r="A10" s="279"/>
      <c r="B10" s="52" t="s">
        <v>76</v>
      </c>
      <c r="C10" s="53">
        <v>2097</v>
      </c>
      <c r="D10" s="56">
        <v>6.4</v>
      </c>
      <c r="E10" s="53">
        <v>986</v>
      </c>
      <c r="F10" s="56">
        <v>7.08</v>
      </c>
      <c r="G10" s="53">
        <v>346</v>
      </c>
      <c r="H10" s="56">
        <v>4.9800000000000004</v>
      </c>
      <c r="I10" s="53">
        <v>317</v>
      </c>
      <c r="J10" s="56">
        <v>5.15</v>
      </c>
      <c r="K10" s="53">
        <v>156</v>
      </c>
      <c r="L10" s="56">
        <v>7.24</v>
      </c>
      <c r="M10" s="53">
        <v>108</v>
      </c>
      <c r="N10" s="56">
        <v>5.42</v>
      </c>
      <c r="O10" s="53">
        <v>184</v>
      </c>
      <c r="P10" s="56">
        <v>11.47</v>
      </c>
    </row>
    <row r="11" spans="1:18" x14ac:dyDescent="0.25">
      <c r="A11" s="279"/>
      <c r="B11" s="52" t="s">
        <v>77</v>
      </c>
      <c r="C11" s="53">
        <v>1602</v>
      </c>
      <c r="D11" s="56">
        <v>4.8899999999999997</v>
      </c>
      <c r="E11" s="53">
        <v>836</v>
      </c>
      <c r="F11" s="56">
        <v>6.01</v>
      </c>
      <c r="G11" s="53">
        <v>273</v>
      </c>
      <c r="H11" s="56">
        <v>3.93</v>
      </c>
      <c r="I11" s="53">
        <v>169</v>
      </c>
      <c r="J11" s="56">
        <v>2.75</v>
      </c>
      <c r="K11" s="53">
        <v>151</v>
      </c>
      <c r="L11" s="56">
        <v>7.01</v>
      </c>
      <c r="M11" s="53">
        <v>94</v>
      </c>
      <c r="N11" s="56">
        <v>4.72</v>
      </c>
      <c r="O11" s="53">
        <v>79</v>
      </c>
      <c r="P11" s="56">
        <v>4.93</v>
      </c>
    </row>
    <row r="12" spans="1:18" x14ac:dyDescent="0.25">
      <c r="A12" s="279"/>
      <c r="B12" s="52" t="s">
        <v>78</v>
      </c>
      <c r="C12" s="53">
        <v>714</v>
      </c>
      <c r="D12" s="56">
        <v>2.1800000000000002</v>
      </c>
      <c r="E12" s="53">
        <v>371</v>
      </c>
      <c r="F12" s="56">
        <v>2.67</v>
      </c>
      <c r="G12" s="53">
        <v>136</v>
      </c>
      <c r="H12" s="56">
        <v>1.96</v>
      </c>
      <c r="I12" s="53">
        <v>72</v>
      </c>
      <c r="J12" s="56">
        <v>1.17</v>
      </c>
      <c r="K12" s="53">
        <v>61</v>
      </c>
      <c r="L12" s="56">
        <v>2.83</v>
      </c>
      <c r="M12" s="53">
        <v>47</v>
      </c>
      <c r="N12" s="56">
        <v>2.36</v>
      </c>
      <c r="O12" s="53">
        <v>27</v>
      </c>
      <c r="P12" s="56">
        <v>1.68</v>
      </c>
    </row>
    <row r="13" spans="1:18" x14ac:dyDescent="0.25">
      <c r="A13" s="279" t="s">
        <v>79</v>
      </c>
      <c r="B13" s="52" t="s">
        <v>81</v>
      </c>
      <c r="C13" s="54">
        <v>5120</v>
      </c>
      <c r="D13" s="57">
        <v>15.62</v>
      </c>
      <c r="E13" s="54">
        <v>2637</v>
      </c>
      <c r="F13" s="57">
        <v>18.95</v>
      </c>
      <c r="G13" s="54">
        <v>844</v>
      </c>
      <c r="H13" s="57">
        <v>12.14</v>
      </c>
      <c r="I13" s="54">
        <v>786</v>
      </c>
      <c r="J13" s="57">
        <v>12.77</v>
      </c>
      <c r="K13" s="54">
        <v>296</v>
      </c>
      <c r="L13" s="57">
        <v>13.74</v>
      </c>
      <c r="M13" s="54">
        <v>286</v>
      </c>
      <c r="N13" s="57">
        <v>14.36</v>
      </c>
      <c r="O13" s="54">
        <v>271</v>
      </c>
      <c r="P13" s="57">
        <v>16.899999999999999</v>
      </c>
    </row>
    <row r="14" spans="1:18" x14ac:dyDescent="0.25">
      <c r="A14" s="279"/>
      <c r="B14" s="52" t="s">
        <v>82</v>
      </c>
      <c r="C14" s="53">
        <v>2119</v>
      </c>
      <c r="D14" s="56">
        <v>6.47</v>
      </c>
      <c r="E14" s="53">
        <v>1496</v>
      </c>
      <c r="F14" s="56">
        <v>10.75</v>
      </c>
      <c r="G14" s="53">
        <v>221</v>
      </c>
      <c r="H14" s="56">
        <v>3.18</v>
      </c>
      <c r="I14" s="53">
        <v>167</v>
      </c>
      <c r="J14" s="56">
        <v>2.71</v>
      </c>
      <c r="K14" s="53">
        <v>119</v>
      </c>
      <c r="L14" s="56">
        <v>5.52</v>
      </c>
      <c r="M14" s="53">
        <v>68</v>
      </c>
      <c r="N14" s="56">
        <v>3.42</v>
      </c>
      <c r="O14" s="53">
        <v>48</v>
      </c>
      <c r="P14" s="56">
        <v>2.99</v>
      </c>
    </row>
    <row r="15" spans="1:18" x14ac:dyDescent="0.25">
      <c r="A15" s="279"/>
      <c r="B15" s="52" t="s">
        <v>80</v>
      </c>
      <c r="C15" s="53">
        <v>25533</v>
      </c>
      <c r="D15" s="56">
        <v>77.91</v>
      </c>
      <c r="E15" s="53">
        <v>9786</v>
      </c>
      <c r="F15" s="56">
        <v>70.31</v>
      </c>
      <c r="G15" s="53">
        <v>5885</v>
      </c>
      <c r="H15" s="56">
        <v>84.68</v>
      </c>
      <c r="I15" s="53">
        <v>5201</v>
      </c>
      <c r="J15" s="56">
        <v>84.51</v>
      </c>
      <c r="K15" s="53">
        <v>1739</v>
      </c>
      <c r="L15" s="56">
        <v>80.73</v>
      </c>
      <c r="M15" s="53">
        <v>1637</v>
      </c>
      <c r="N15" s="56">
        <v>82.22</v>
      </c>
      <c r="O15" s="53">
        <v>1285</v>
      </c>
      <c r="P15" s="56">
        <v>80.11</v>
      </c>
    </row>
    <row r="16" spans="1:18" x14ac:dyDescent="0.25">
      <c r="A16" s="280" t="s">
        <v>83</v>
      </c>
      <c r="B16" s="52" t="s">
        <v>86</v>
      </c>
      <c r="C16" s="54">
        <v>1611</v>
      </c>
      <c r="D16" s="57">
        <v>4.92</v>
      </c>
      <c r="E16" s="54">
        <v>1055</v>
      </c>
      <c r="F16" s="57">
        <v>7.58</v>
      </c>
      <c r="G16" s="54">
        <v>200</v>
      </c>
      <c r="H16" s="57">
        <v>2.88</v>
      </c>
      <c r="I16" s="54">
        <v>120</v>
      </c>
      <c r="J16" s="57">
        <v>1.95</v>
      </c>
      <c r="K16" s="54">
        <v>110</v>
      </c>
      <c r="L16" s="57">
        <v>5.1100000000000003</v>
      </c>
      <c r="M16" s="54">
        <v>72</v>
      </c>
      <c r="N16" s="57">
        <v>3.62</v>
      </c>
      <c r="O16" s="54">
        <v>54</v>
      </c>
      <c r="P16" s="57">
        <v>3.37</v>
      </c>
    </row>
    <row r="17" spans="1:16" x14ac:dyDescent="0.25">
      <c r="A17" s="280"/>
      <c r="B17" s="52" t="s">
        <v>85</v>
      </c>
      <c r="C17" s="53">
        <v>7332</v>
      </c>
      <c r="D17" s="56">
        <v>22.37</v>
      </c>
      <c r="E17" s="53">
        <v>3335</v>
      </c>
      <c r="F17" s="56">
        <v>23.96</v>
      </c>
      <c r="G17" s="53">
        <v>1437</v>
      </c>
      <c r="H17" s="56">
        <v>20.68</v>
      </c>
      <c r="I17" s="53">
        <v>963</v>
      </c>
      <c r="J17" s="56">
        <v>15.65</v>
      </c>
      <c r="K17" s="53">
        <v>721</v>
      </c>
      <c r="L17" s="56">
        <v>33.47</v>
      </c>
      <c r="M17" s="53">
        <v>542</v>
      </c>
      <c r="N17" s="56">
        <v>27.22</v>
      </c>
      <c r="O17" s="53">
        <v>334</v>
      </c>
      <c r="P17" s="56">
        <v>20.82</v>
      </c>
    </row>
    <row r="18" spans="1:16" x14ac:dyDescent="0.25">
      <c r="A18" s="280"/>
      <c r="B18" s="52" t="s">
        <v>84</v>
      </c>
      <c r="C18" s="53">
        <v>18798</v>
      </c>
      <c r="D18" s="56">
        <v>57.36</v>
      </c>
      <c r="E18" s="53">
        <v>7263</v>
      </c>
      <c r="F18" s="56">
        <v>52.18</v>
      </c>
      <c r="G18" s="53">
        <v>4266</v>
      </c>
      <c r="H18" s="56">
        <v>61.38</v>
      </c>
      <c r="I18" s="53">
        <v>4242</v>
      </c>
      <c r="J18" s="56">
        <v>68.930000000000007</v>
      </c>
      <c r="K18" s="53">
        <v>1068</v>
      </c>
      <c r="L18" s="56">
        <v>49.58</v>
      </c>
      <c r="M18" s="53">
        <v>1102</v>
      </c>
      <c r="N18" s="56">
        <v>55.35</v>
      </c>
      <c r="O18" s="53">
        <v>857</v>
      </c>
      <c r="P18" s="56">
        <v>53.43</v>
      </c>
    </row>
    <row r="19" spans="1:16" x14ac:dyDescent="0.25">
      <c r="A19" s="280"/>
      <c r="B19" s="52" t="s">
        <v>87</v>
      </c>
      <c r="C19" s="53">
        <v>5031</v>
      </c>
      <c r="D19" s="56">
        <v>15.35</v>
      </c>
      <c r="E19" s="53">
        <v>2266</v>
      </c>
      <c r="F19" s="56">
        <v>16.28</v>
      </c>
      <c r="G19" s="53">
        <v>1047</v>
      </c>
      <c r="H19" s="56">
        <v>15.06</v>
      </c>
      <c r="I19" s="53">
        <v>829</v>
      </c>
      <c r="J19" s="56">
        <v>13.47</v>
      </c>
      <c r="K19" s="53">
        <v>255</v>
      </c>
      <c r="L19" s="56">
        <v>11.84</v>
      </c>
      <c r="M19" s="53">
        <v>275</v>
      </c>
      <c r="N19" s="56">
        <v>13.81</v>
      </c>
      <c r="O19" s="53">
        <v>359</v>
      </c>
      <c r="P19" s="56">
        <v>22.38</v>
      </c>
    </row>
    <row r="20" spans="1:16" x14ac:dyDescent="0.25">
      <c r="A20" s="279" t="s">
        <v>88</v>
      </c>
      <c r="B20" s="52" t="s">
        <v>91</v>
      </c>
      <c r="C20" s="54">
        <v>3902</v>
      </c>
      <c r="D20" s="57">
        <v>11.91</v>
      </c>
      <c r="E20" s="54">
        <v>2165</v>
      </c>
      <c r="F20" s="57">
        <v>15.55</v>
      </c>
      <c r="G20" s="54">
        <v>735</v>
      </c>
      <c r="H20" s="57">
        <v>10.58</v>
      </c>
      <c r="I20" s="54">
        <v>444</v>
      </c>
      <c r="J20" s="57">
        <v>7.21</v>
      </c>
      <c r="K20" s="54">
        <v>213</v>
      </c>
      <c r="L20" s="57">
        <v>9.89</v>
      </c>
      <c r="M20" s="54">
        <v>195</v>
      </c>
      <c r="N20" s="57">
        <v>9.7899999999999991</v>
      </c>
      <c r="O20" s="54">
        <v>150</v>
      </c>
      <c r="P20" s="57">
        <v>9.35</v>
      </c>
    </row>
    <row r="21" spans="1:16" x14ac:dyDescent="0.25">
      <c r="A21" s="279"/>
      <c r="B21" s="52" t="s">
        <v>89</v>
      </c>
      <c r="C21" s="53">
        <v>28870</v>
      </c>
      <c r="D21" s="56">
        <v>88.09</v>
      </c>
      <c r="E21" s="53">
        <v>11754</v>
      </c>
      <c r="F21" s="56">
        <v>84.45</v>
      </c>
      <c r="G21" s="53">
        <v>6215</v>
      </c>
      <c r="H21" s="56">
        <v>89.42</v>
      </c>
      <c r="I21" s="53">
        <v>5710</v>
      </c>
      <c r="J21" s="56">
        <v>92.79</v>
      </c>
      <c r="K21" s="53">
        <v>1941</v>
      </c>
      <c r="L21" s="56">
        <v>90.11</v>
      </c>
      <c r="M21" s="53">
        <v>1796</v>
      </c>
      <c r="N21" s="56">
        <v>90.21</v>
      </c>
      <c r="O21" s="53">
        <v>1454</v>
      </c>
      <c r="P21" s="56">
        <v>90.65</v>
      </c>
    </row>
    <row r="22" spans="1:16" x14ac:dyDescent="0.25">
      <c r="A22" s="35" t="s">
        <v>120</v>
      </c>
      <c r="F22" s="11"/>
      <c r="N22" s="11"/>
    </row>
    <row r="23" spans="1:16" x14ac:dyDescent="0.25">
      <c r="F23" s="55"/>
    </row>
  </sheetData>
  <mergeCells count="15">
    <mergeCell ref="B1:R1"/>
    <mergeCell ref="C3:D3"/>
    <mergeCell ref="E3:F3"/>
    <mergeCell ref="O3:P3"/>
    <mergeCell ref="I3:J3"/>
    <mergeCell ref="G3:H3"/>
    <mergeCell ref="M3:N3"/>
    <mergeCell ref="K3:L3"/>
    <mergeCell ref="A20:A21"/>
    <mergeCell ref="A16:A19"/>
    <mergeCell ref="A3:B4"/>
    <mergeCell ref="A5:B5"/>
    <mergeCell ref="A6:A7"/>
    <mergeCell ref="A8:A12"/>
    <mergeCell ref="A13:A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24DD5-714C-4D23-8178-31113EB4BEB1}">
  <dimension ref="A1:AN99"/>
  <sheetViews>
    <sheetView zoomScaleNormal="100" workbookViewId="0"/>
  </sheetViews>
  <sheetFormatPr baseColWidth="10" defaultColWidth="11.42578125" defaultRowHeight="18.75" x14ac:dyDescent="0.3"/>
  <cols>
    <col min="1" max="1" width="22.5703125" style="10" customWidth="1"/>
    <col min="2" max="2" width="18.28515625" style="10" customWidth="1"/>
    <col min="3" max="36" width="9.7109375" style="10" customWidth="1"/>
    <col min="37" max="16384" width="11.42578125" style="10"/>
  </cols>
  <sheetData>
    <row r="1" spans="1:40" s="27" customFormat="1" ht="15.75" x14ac:dyDescent="0.25">
      <c r="A1" s="26" t="s">
        <v>7</v>
      </c>
      <c r="B1" s="33" t="s">
        <v>305</v>
      </c>
      <c r="C1" s="33"/>
      <c r="D1" s="33"/>
    </row>
    <row r="2" spans="1:40" s="27" customFormat="1" ht="15.75" x14ac:dyDescent="0.25">
      <c r="A2" s="26"/>
      <c r="B2" s="33"/>
      <c r="C2" s="33"/>
      <c r="D2" s="33"/>
    </row>
    <row r="3" spans="1:40" x14ac:dyDescent="0.3">
      <c r="A3" s="283" t="s">
        <v>131</v>
      </c>
      <c r="B3" s="284"/>
      <c r="C3" s="292"/>
      <c r="D3" s="292"/>
      <c r="E3" s="262" t="s">
        <v>62</v>
      </c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 t="s">
        <v>46</v>
      </c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</row>
    <row r="4" spans="1:40" ht="43.9" customHeight="1" x14ac:dyDescent="0.3">
      <c r="A4" s="285"/>
      <c r="B4" s="286"/>
      <c r="C4" s="290" t="s">
        <v>61</v>
      </c>
      <c r="D4" s="291"/>
      <c r="E4" s="289" t="s">
        <v>38</v>
      </c>
      <c r="F4" s="289"/>
      <c r="G4" s="289" t="s">
        <v>39</v>
      </c>
      <c r="H4" s="289"/>
      <c r="I4" s="289" t="s">
        <v>40</v>
      </c>
      <c r="J4" s="289"/>
      <c r="K4" s="289" t="s">
        <v>41</v>
      </c>
      <c r="L4" s="289"/>
      <c r="M4" s="289" t="s">
        <v>42</v>
      </c>
      <c r="N4" s="289"/>
      <c r="O4" s="289" t="s">
        <v>43</v>
      </c>
      <c r="P4" s="289"/>
      <c r="Q4" s="289" t="s">
        <v>44</v>
      </c>
      <c r="R4" s="289"/>
      <c r="S4" s="289" t="s">
        <v>47</v>
      </c>
      <c r="T4" s="289"/>
      <c r="U4" s="289" t="s">
        <v>48</v>
      </c>
      <c r="V4" s="289"/>
      <c r="W4" s="289" t="s">
        <v>49</v>
      </c>
      <c r="X4" s="289"/>
      <c r="Y4" s="289" t="s">
        <v>126</v>
      </c>
      <c r="Z4" s="289"/>
      <c r="AA4" s="289" t="s">
        <v>64</v>
      </c>
      <c r="AB4" s="289"/>
      <c r="AC4" s="289" t="s">
        <v>52</v>
      </c>
      <c r="AD4" s="289"/>
      <c r="AE4" s="289" t="s">
        <v>53</v>
      </c>
      <c r="AF4" s="289"/>
      <c r="AG4" s="289" t="s">
        <v>65</v>
      </c>
      <c r="AH4" s="289"/>
      <c r="AI4" s="289" t="s">
        <v>58</v>
      </c>
      <c r="AJ4" s="289"/>
      <c r="AK4"/>
      <c r="AL4"/>
      <c r="AM4"/>
      <c r="AN4"/>
    </row>
    <row r="5" spans="1:40" x14ac:dyDescent="0.3">
      <c r="A5" s="287"/>
      <c r="B5" s="288"/>
      <c r="C5" s="18" t="s">
        <v>66</v>
      </c>
      <c r="D5" s="18" t="s">
        <v>67</v>
      </c>
      <c r="E5" s="18" t="s">
        <v>66</v>
      </c>
      <c r="F5" s="18" t="s">
        <v>67</v>
      </c>
      <c r="G5" s="18" t="s">
        <v>66</v>
      </c>
      <c r="H5" s="18" t="s">
        <v>67</v>
      </c>
      <c r="I5" s="18" t="s">
        <v>66</v>
      </c>
      <c r="J5" s="18" t="s">
        <v>67</v>
      </c>
      <c r="K5" s="18" t="s">
        <v>66</v>
      </c>
      <c r="L5" s="18" t="s">
        <v>67</v>
      </c>
      <c r="M5" s="18" t="s">
        <v>66</v>
      </c>
      <c r="N5" s="18" t="s">
        <v>67</v>
      </c>
      <c r="O5" s="18" t="s">
        <v>66</v>
      </c>
      <c r="P5" s="18" t="s">
        <v>67</v>
      </c>
      <c r="Q5" s="18" t="s">
        <v>66</v>
      </c>
      <c r="R5" s="18" t="s">
        <v>67</v>
      </c>
      <c r="S5" s="18" t="s">
        <v>66</v>
      </c>
      <c r="T5" s="18" t="s">
        <v>67</v>
      </c>
      <c r="U5" s="18" t="s">
        <v>66</v>
      </c>
      <c r="V5" s="18" t="s">
        <v>67</v>
      </c>
      <c r="W5" s="18" t="s">
        <v>66</v>
      </c>
      <c r="X5" s="18" t="s">
        <v>67</v>
      </c>
      <c r="Y5" s="18" t="s">
        <v>66</v>
      </c>
      <c r="Z5" s="18" t="s">
        <v>67</v>
      </c>
      <c r="AA5" s="18" t="s">
        <v>66</v>
      </c>
      <c r="AB5" s="18" t="s">
        <v>67</v>
      </c>
      <c r="AC5" s="18" t="s">
        <v>66</v>
      </c>
      <c r="AD5" s="18" t="s">
        <v>67</v>
      </c>
      <c r="AE5" s="18" t="s">
        <v>66</v>
      </c>
      <c r="AF5" s="18" t="s">
        <v>67</v>
      </c>
      <c r="AG5" s="18" t="s">
        <v>66</v>
      </c>
      <c r="AH5" s="18" t="s">
        <v>67</v>
      </c>
      <c r="AI5" s="18" t="s">
        <v>66</v>
      </c>
      <c r="AJ5" s="18" t="s">
        <v>67</v>
      </c>
      <c r="AK5"/>
      <c r="AL5"/>
      <c r="AM5"/>
      <c r="AN5"/>
    </row>
    <row r="6" spans="1:40" x14ac:dyDescent="0.3">
      <c r="A6" s="294" t="s">
        <v>68</v>
      </c>
      <c r="B6" s="294"/>
      <c r="C6" s="116">
        <f>SUM(E6+G6+I6+K6+M6+O6+Q6+S6+U6+W6+Y6+AA6+AC6+AE6+AG6+AI6)</f>
        <v>3677</v>
      </c>
      <c r="D6" s="102">
        <f>(C6/C6)*100</f>
        <v>100</v>
      </c>
      <c r="E6" s="101">
        <v>1571</v>
      </c>
      <c r="F6" s="102">
        <f>(E6/E6)*100</f>
        <v>100</v>
      </c>
      <c r="G6" s="103">
        <v>446</v>
      </c>
      <c r="H6" s="102">
        <f>(G6/G6)*100</f>
        <v>100</v>
      </c>
      <c r="I6" s="103">
        <v>81</v>
      </c>
      <c r="J6" s="102">
        <f>(I6/I6)*100</f>
        <v>100</v>
      </c>
      <c r="K6" s="103">
        <v>38</v>
      </c>
      <c r="L6" s="102">
        <f>(K6/K6)*100</f>
        <v>100</v>
      </c>
      <c r="M6" s="103">
        <v>132</v>
      </c>
      <c r="N6" s="102">
        <f>(M6/M6)*100</f>
        <v>100</v>
      </c>
      <c r="O6" s="103">
        <v>66</v>
      </c>
      <c r="P6" s="102">
        <f>(O6/O6)*100</f>
        <v>100</v>
      </c>
      <c r="Q6" s="103">
        <v>132</v>
      </c>
      <c r="R6" s="102">
        <f>(Q6/Q6)*100</f>
        <v>100</v>
      </c>
      <c r="S6" s="103">
        <v>658</v>
      </c>
      <c r="T6" s="102">
        <f>(S6/S6)*100</f>
        <v>100</v>
      </c>
      <c r="U6" s="103">
        <v>83</v>
      </c>
      <c r="V6" s="102">
        <f>(U6/U6)*100</f>
        <v>100</v>
      </c>
      <c r="W6" s="103">
        <v>12</v>
      </c>
      <c r="X6" s="102">
        <f>(W6/W6)*100</f>
        <v>100</v>
      </c>
      <c r="Y6" s="103">
        <v>93</v>
      </c>
      <c r="Z6" s="102">
        <f>(Y6/Y6)*100</f>
        <v>100</v>
      </c>
      <c r="AA6" s="103">
        <v>3</v>
      </c>
      <c r="AB6" s="102">
        <f>(AA6/AA6)*100</f>
        <v>100</v>
      </c>
      <c r="AC6" s="103">
        <v>139</v>
      </c>
      <c r="AD6" s="102">
        <f>(AC6/AC6)*100</f>
        <v>100</v>
      </c>
      <c r="AE6" s="103">
        <v>109</v>
      </c>
      <c r="AF6" s="102">
        <f>(AE6/AE6)*100</f>
        <v>100</v>
      </c>
      <c r="AG6" s="103">
        <v>3</v>
      </c>
      <c r="AH6" s="102">
        <f>(AG6/AG6)*100</f>
        <v>100</v>
      </c>
      <c r="AI6" s="103">
        <v>111</v>
      </c>
      <c r="AJ6" s="102">
        <f>(AI6/AI6)*100</f>
        <v>100</v>
      </c>
      <c r="AK6"/>
      <c r="AL6"/>
      <c r="AM6"/>
      <c r="AN6"/>
    </row>
    <row r="7" spans="1:40" x14ac:dyDescent="0.3">
      <c r="A7" s="292" t="s">
        <v>69</v>
      </c>
      <c r="B7" s="19" t="s">
        <v>70</v>
      </c>
      <c r="C7" s="104">
        <v>1584</v>
      </c>
      <c r="D7" s="102">
        <f>C7/C6*100</f>
        <v>43.07859668207778</v>
      </c>
      <c r="E7" s="101">
        <v>693</v>
      </c>
      <c r="F7" s="102">
        <f>E7/E6*100</f>
        <v>44.112030553787399</v>
      </c>
      <c r="G7" s="106">
        <v>174</v>
      </c>
      <c r="H7" s="105">
        <f>G7/G6*100</f>
        <v>39.013452914798208</v>
      </c>
      <c r="I7" s="106">
        <v>68</v>
      </c>
      <c r="J7" s="105">
        <f>I7/I6*100</f>
        <v>83.950617283950606</v>
      </c>
      <c r="K7" s="106">
        <v>12</v>
      </c>
      <c r="L7" s="105">
        <f>K7/K6*100</f>
        <v>31.578947368421051</v>
      </c>
      <c r="M7" s="106">
        <v>63</v>
      </c>
      <c r="N7" s="105">
        <f>M7/M6*100</f>
        <v>47.727272727272727</v>
      </c>
      <c r="O7" s="106">
        <v>21</v>
      </c>
      <c r="P7" s="105">
        <f>O7/O6*100</f>
        <v>31.818181818181817</v>
      </c>
      <c r="Q7" s="106">
        <v>39</v>
      </c>
      <c r="R7" s="105">
        <f>Q7/Q6*100</f>
        <v>29.545454545454547</v>
      </c>
      <c r="S7" s="106">
        <v>305</v>
      </c>
      <c r="T7" s="105">
        <f>S7/S6*100</f>
        <v>46.352583586626139</v>
      </c>
      <c r="U7" s="106">
        <v>35</v>
      </c>
      <c r="V7" s="105">
        <f>U7/U6*100</f>
        <v>42.168674698795186</v>
      </c>
      <c r="W7" s="103" t="s">
        <v>71</v>
      </c>
      <c r="X7" s="102" t="s">
        <v>71</v>
      </c>
      <c r="Y7" s="106">
        <v>29</v>
      </c>
      <c r="Z7" s="105">
        <f>Y7/Y6*100</f>
        <v>31.182795698924732</v>
      </c>
      <c r="AA7" s="103" t="s">
        <v>71</v>
      </c>
      <c r="AB7" s="102" t="s">
        <v>71</v>
      </c>
      <c r="AC7" s="106">
        <v>74</v>
      </c>
      <c r="AD7" s="105">
        <f>AC7/AC6*100</f>
        <v>53.237410071942449</v>
      </c>
      <c r="AE7" s="106">
        <v>32</v>
      </c>
      <c r="AF7" s="105">
        <f>AE7/AE6*100</f>
        <v>29.357798165137616</v>
      </c>
      <c r="AG7" s="103" t="s">
        <v>71</v>
      </c>
      <c r="AH7" s="102" t="s">
        <v>71</v>
      </c>
      <c r="AI7" s="106">
        <v>37</v>
      </c>
      <c r="AJ7" s="105">
        <f>AI7/AI6*100</f>
        <v>33.333333333333329</v>
      </c>
      <c r="AK7"/>
      <c r="AL7"/>
      <c r="AM7"/>
      <c r="AN7"/>
    </row>
    <row r="8" spans="1:40" x14ac:dyDescent="0.3">
      <c r="A8" s="292"/>
      <c r="B8" s="19" t="s">
        <v>72</v>
      </c>
      <c r="C8" s="101">
        <v>2093</v>
      </c>
      <c r="D8" s="102">
        <f>C8/C6*100</f>
        <v>56.921403317922213</v>
      </c>
      <c r="E8" s="101">
        <v>878</v>
      </c>
      <c r="F8" s="102">
        <f>E8/E6*100</f>
        <v>55.887969446212601</v>
      </c>
      <c r="G8" s="103">
        <v>272</v>
      </c>
      <c r="H8" s="105">
        <f>G8/G6*100</f>
        <v>60.986547085201792</v>
      </c>
      <c r="I8" s="103">
        <v>13</v>
      </c>
      <c r="J8" s="105">
        <f>I8/I6*100</f>
        <v>16.049382716049383</v>
      </c>
      <c r="K8" s="103">
        <v>26</v>
      </c>
      <c r="L8" s="105">
        <f>K8/K6*100</f>
        <v>68.421052631578945</v>
      </c>
      <c r="M8" s="103">
        <v>69</v>
      </c>
      <c r="N8" s="105">
        <f>M8/M6*100</f>
        <v>52.272727272727273</v>
      </c>
      <c r="O8" s="103">
        <v>45</v>
      </c>
      <c r="P8" s="105">
        <f>O8/O6*100</f>
        <v>68.181818181818173</v>
      </c>
      <c r="Q8" s="103">
        <v>93</v>
      </c>
      <c r="R8" s="105">
        <f>Q8/Q6*100</f>
        <v>70.454545454545453</v>
      </c>
      <c r="S8" s="103">
        <v>353</v>
      </c>
      <c r="T8" s="105">
        <f>S8/S6*100</f>
        <v>53.647416413373861</v>
      </c>
      <c r="U8" s="103">
        <v>48</v>
      </c>
      <c r="V8" s="105">
        <f>U8/U6*100</f>
        <v>57.831325301204814</v>
      </c>
      <c r="W8" s="103" t="s">
        <v>71</v>
      </c>
      <c r="X8" s="102" t="s">
        <v>71</v>
      </c>
      <c r="Y8" s="103">
        <v>64</v>
      </c>
      <c r="Z8" s="105">
        <f>Y8/Y6*100</f>
        <v>68.817204301075279</v>
      </c>
      <c r="AA8" s="103" t="s">
        <v>71</v>
      </c>
      <c r="AB8" s="102" t="s">
        <v>71</v>
      </c>
      <c r="AC8" s="103">
        <v>65</v>
      </c>
      <c r="AD8" s="105">
        <f>AC8/AC6*100</f>
        <v>46.762589928057551</v>
      </c>
      <c r="AE8" s="103">
        <v>77</v>
      </c>
      <c r="AF8" s="105">
        <f>AE8/AE6*100</f>
        <v>70.642201834862391</v>
      </c>
      <c r="AG8" s="103" t="s">
        <v>71</v>
      </c>
      <c r="AH8" s="102" t="s">
        <v>71</v>
      </c>
      <c r="AI8" s="103">
        <v>74</v>
      </c>
      <c r="AJ8" s="105">
        <f>AI8/AI6*100</f>
        <v>66.666666666666657</v>
      </c>
      <c r="AK8"/>
      <c r="AL8"/>
      <c r="AM8"/>
      <c r="AN8"/>
    </row>
    <row r="9" spans="1:40" x14ac:dyDescent="0.3">
      <c r="A9" s="292" t="s">
        <v>88</v>
      </c>
      <c r="B9" s="19" t="s">
        <v>89</v>
      </c>
      <c r="C9" s="104">
        <v>2178</v>
      </c>
      <c r="D9" s="102">
        <f>C9/C6*100</f>
        <v>59.233070437856952</v>
      </c>
      <c r="E9" s="101">
        <v>746</v>
      </c>
      <c r="F9" s="102">
        <f>E9/E6*100</f>
        <v>47.485677912157861</v>
      </c>
      <c r="G9" s="106">
        <v>319</v>
      </c>
      <c r="H9" s="105">
        <f>G9/G6*100</f>
        <v>71.524663677130036</v>
      </c>
      <c r="I9" s="103" t="s">
        <v>331</v>
      </c>
      <c r="J9" s="102" t="s">
        <v>331</v>
      </c>
      <c r="K9" s="106">
        <v>15</v>
      </c>
      <c r="L9" s="105">
        <f>K9/K6*100</f>
        <v>39.473684210526315</v>
      </c>
      <c r="M9" s="106">
        <v>101</v>
      </c>
      <c r="N9" s="105">
        <f>M9/M6*100</f>
        <v>76.515151515151516</v>
      </c>
      <c r="O9" s="103" t="s">
        <v>331</v>
      </c>
      <c r="P9" s="102" t="s">
        <v>331</v>
      </c>
      <c r="Q9" s="106">
        <v>89</v>
      </c>
      <c r="R9" s="105">
        <f>Q9/Q6*100</f>
        <v>67.424242424242422</v>
      </c>
      <c r="S9" s="106">
        <v>534</v>
      </c>
      <c r="T9" s="105">
        <f>S9/S6*100</f>
        <v>81.155015197568389</v>
      </c>
      <c r="U9" s="106">
        <v>53</v>
      </c>
      <c r="V9" s="105">
        <f>U9/U6*100</f>
        <v>63.855421686746979</v>
      </c>
      <c r="W9" s="103" t="s">
        <v>331</v>
      </c>
      <c r="X9" s="102" t="s">
        <v>331</v>
      </c>
      <c r="Y9" s="106">
        <v>78</v>
      </c>
      <c r="Z9" s="105">
        <f>Y9/Y6*100</f>
        <v>83.870967741935488</v>
      </c>
      <c r="AA9" s="103" t="s">
        <v>331</v>
      </c>
      <c r="AB9" s="102" t="s">
        <v>331</v>
      </c>
      <c r="AC9" s="106">
        <v>83</v>
      </c>
      <c r="AD9" s="105">
        <f>AC9/AC6*100</f>
        <v>59.712230215827333</v>
      </c>
      <c r="AE9" s="103" t="s">
        <v>331</v>
      </c>
      <c r="AF9" s="102" t="s">
        <v>331</v>
      </c>
      <c r="AG9" s="103" t="s">
        <v>331</v>
      </c>
      <c r="AH9" s="102" t="s">
        <v>331</v>
      </c>
      <c r="AI9" s="106">
        <v>36</v>
      </c>
      <c r="AJ9" s="105">
        <f>AI9/AI6*100</f>
        <v>32.432432432432435</v>
      </c>
      <c r="AK9"/>
      <c r="AL9"/>
      <c r="AM9"/>
      <c r="AN9"/>
    </row>
    <row r="10" spans="1:40" x14ac:dyDescent="0.3">
      <c r="A10" s="292"/>
      <c r="B10" s="19" t="s">
        <v>91</v>
      </c>
      <c r="C10" s="101">
        <v>1499</v>
      </c>
      <c r="D10" s="102">
        <f>C10/C6*100</f>
        <v>40.766929562143048</v>
      </c>
      <c r="E10" s="101">
        <v>825</v>
      </c>
      <c r="F10" s="102">
        <f>E10/E6*100</f>
        <v>52.514322087842139</v>
      </c>
      <c r="G10" s="103">
        <v>127</v>
      </c>
      <c r="H10" s="105">
        <f>G10/G6*100</f>
        <v>28.475336322869953</v>
      </c>
      <c r="I10" s="103" t="s">
        <v>331</v>
      </c>
      <c r="J10" s="102" t="s">
        <v>331</v>
      </c>
      <c r="K10" s="103">
        <v>23</v>
      </c>
      <c r="L10" s="105">
        <f>K10/K6*100</f>
        <v>60.526315789473685</v>
      </c>
      <c r="M10" s="103">
        <v>31</v>
      </c>
      <c r="N10" s="105">
        <f>M10/M6*100</f>
        <v>23.484848484848484</v>
      </c>
      <c r="O10" s="103" t="s">
        <v>331</v>
      </c>
      <c r="P10" s="102" t="s">
        <v>331</v>
      </c>
      <c r="Q10" s="103">
        <v>43</v>
      </c>
      <c r="R10" s="105">
        <f>Q10/Q6*100</f>
        <v>32.575757575757578</v>
      </c>
      <c r="S10" s="103">
        <v>124</v>
      </c>
      <c r="T10" s="105">
        <f>S10/S6*100</f>
        <v>18.844984802431611</v>
      </c>
      <c r="U10" s="103">
        <v>30</v>
      </c>
      <c r="V10" s="105">
        <f>U10/U6*100</f>
        <v>36.144578313253014</v>
      </c>
      <c r="W10" s="103" t="s">
        <v>331</v>
      </c>
      <c r="X10" s="102" t="s">
        <v>331</v>
      </c>
      <c r="Y10" s="103">
        <v>15</v>
      </c>
      <c r="Z10" s="105">
        <f>Y10/Y6*100</f>
        <v>16.129032258064516</v>
      </c>
      <c r="AA10" s="103" t="s">
        <v>331</v>
      </c>
      <c r="AB10" s="102" t="s">
        <v>331</v>
      </c>
      <c r="AC10" s="103">
        <v>56</v>
      </c>
      <c r="AD10" s="105">
        <f>AC10/AC6*100</f>
        <v>40.28776978417266</v>
      </c>
      <c r="AE10" s="103" t="s">
        <v>331</v>
      </c>
      <c r="AF10" s="102" t="s">
        <v>331</v>
      </c>
      <c r="AG10" s="103" t="s">
        <v>331</v>
      </c>
      <c r="AH10" s="102" t="s">
        <v>331</v>
      </c>
      <c r="AI10" s="103">
        <v>75</v>
      </c>
      <c r="AJ10" s="105">
        <f>AI10/AI6*100</f>
        <v>67.567567567567565</v>
      </c>
      <c r="AK10"/>
      <c r="AL10"/>
      <c r="AM10"/>
      <c r="AN10"/>
    </row>
    <row r="11" spans="1:40" x14ac:dyDescent="0.3">
      <c r="A11" s="195" t="s">
        <v>284</v>
      </c>
      <c r="B11" s="192"/>
      <c r="C11" s="193"/>
      <c r="D11" s="189"/>
      <c r="E11" s="194"/>
      <c r="F11" s="189"/>
      <c r="G11" s="190"/>
      <c r="H11" s="191"/>
      <c r="I11" s="190"/>
      <c r="J11" s="189"/>
      <c r="K11" s="190"/>
      <c r="L11" s="191"/>
      <c r="M11" s="190"/>
      <c r="N11" s="191"/>
      <c r="O11" s="190"/>
      <c r="P11" s="189"/>
      <c r="Q11" s="190"/>
      <c r="R11" s="191"/>
      <c r="S11" s="190"/>
      <c r="T11" s="191"/>
      <c r="U11" s="190"/>
      <c r="V11" s="191"/>
      <c r="W11" s="190"/>
      <c r="X11" s="189"/>
      <c r="Y11" s="190"/>
      <c r="Z11" s="191"/>
      <c r="AA11" s="190"/>
      <c r="AB11" s="189"/>
      <c r="AC11" s="190"/>
      <c r="AD11" s="191"/>
      <c r="AE11" s="190"/>
      <c r="AF11" s="189"/>
      <c r="AG11" s="190"/>
      <c r="AH11" s="189"/>
      <c r="AI11" s="190"/>
      <c r="AJ11" s="191"/>
      <c r="AK11"/>
      <c r="AL11"/>
      <c r="AM11"/>
      <c r="AN11"/>
    </row>
    <row r="12" spans="1:40" x14ac:dyDescent="0.3">
      <c r="A12" s="35" t="s">
        <v>120</v>
      </c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x14ac:dyDescent="0.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x14ac:dyDescent="0.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ht="60.75" x14ac:dyDescent="0.3">
      <c r="A15" s="289" t="s">
        <v>132</v>
      </c>
      <c r="B15" s="289"/>
      <c r="C15" s="18" t="s">
        <v>66</v>
      </c>
      <c r="D15" s="18" t="s">
        <v>133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x14ac:dyDescent="0.3">
      <c r="A16" s="294" t="s">
        <v>68</v>
      </c>
      <c r="B16" s="294"/>
      <c r="C16" s="101">
        <v>3677</v>
      </c>
      <c r="D16" s="107">
        <v>100</v>
      </c>
      <c r="E16"/>
      <c r="F16"/>
      <c r="G16"/>
      <c r="H16"/>
      <c r="I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ht="30" x14ac:dyDescent="0.3">
      <c r="A17" s="293" t="s">
        <v>62</v>
      </c>
      <c r="B17" s="19" t="s">
        <v>38</v>
      </c>
      <c r="C17" s="101">
        <v>1571</v>
      </c>
      <c r="D17" s="107">
        <f>C17/C16*100</f>
        <v>42.725047593146584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x14ac:dyDescent="0.3">
      <c r="A18" s="293"/>
      <c r="B18" s="19" t="s">
        <v>134</v>
      </c>
      <c r="C18" s="101">
        <v>446</v>
      </c>
      <c r="D18" s="107">
        <f>C18/C16*100</f>
        <v>12.129453358716345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x14ac:dyDescent="0.3">
      <c r="A19" s="293"/>
      <c r="B19" s="19" t="s">
        <v>40</v>
      </c>
      <c r="C19" s="101">
        <v>81</v>
      </c>
      <c r="D19" s="107">
        <f>C19/C16*100</f>
        <v>2.2028827848789776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ht="30" x14ac:dyDescent="0.3">
      <c r="A20" s="293"/>
      <c r="B20" s="19" t="s">
        <v>41</v>
      </c>
      <c r="C20" s="101">
        <v>38</v>
      </c>
      <c r="D20" s="107">
        <f>C20/C16*100</f>
        <v>1.0334511830296438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ht="30" x14ac:dyDescent="0.3">
      <c r="A21" s="293"/>
      <c r="B21" s="19" t="s">
        <v>42</v>
      </c>
      <c r="C21" s="101">
        <v>132</v>
      </c>
      <c r="D21" s="107">
        <f>C21/C16*100</f>
        <v>3.5898830568398146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ht="45" x14ac:dyDescent="0.3">
      <c r="A22" s="293"/>
      <c r="B22" s="19" t="s">
        <v>43</v>
      </c>
      <c r="C22" s="101">
        <v>66</v>
      </c>
      <c r="D22" s="107">
        <f>C22/C16*100</f>
        <v>1.7949415284199073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ht="30" x14ac:dyDescent="0.3">
      <c r="A23" s="293"/>
      <c r="B23" s="19" t="s">
        <v>44</v>
      </c>
      <c r="C23" s="101">
        <v>132</v>
      </c>
      <c r="D23" s="107">
        <f>C23/C16*100</f>
        <v>3.5898830568398146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ht="30" x14ac:dyDescent="0.3">
      <c r="A24" s="293" t="s">
        <v>46</v>
      </c>
      <c r="B24" s="19" t="s">
        <v>47</v>
      </c>
      <c r="C24" s="101">
        <v>658</v>
      </c>
      <c r="D24" s="107">
        <f>C24/C16*100</f>
        <v>17.895023116671201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ht="30" x14ac:dyDescent="0.3">
      <c r="A25" s="293"/>
      <c r="B25" s="19" t="s">
        <v>48</v>
      </c>
      <c r="C25" s="101">
        <v>83</v>
      </c>
      <c r="D25" s="107">
        <f>C25/C16*100</f>
        <v>2.2572749524068536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ht="45" x14ac:dyDescent="0.3">
      <c r="A26" s="293"/>
      <c r="B26" s="19" t="s">
        <v>135</v>
      </c>
      <c r="C26" s="101">
        <v>12</v>
      </c>
      <c r="D26" s="107">
        <f>C26/C16*100</f>
        <v>0.32635300516725591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ht="30" x14ac:dyDescent="0.3">
      <c r="A27" s="293"/>
      <c r="B27" s="19" t="s">
        <v>136</v>
      </c>
      <c r="C27" s="101">
        <v>93</v>
      </c>
      <c r="D27" s="107">
        <f>C27/C16*100</f>
        <v>2.5292357900462337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x14ac:dyDescent="0.3">
      <c r="A28" s="293"/>
      <c r="B28" s="19" t="s">
        <v>64</v>
      </c>
      <c r="C28" s="101">
        <v>3</v>
      </c>
      <c r="D28" s="107">
        <f>C28/C16*100</f>
        <v>8.1588251291813976E-2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ht="45" x14ac:dyDescent="0.3">
      <c r="A29" s="293"/>
      <c r="B29" s="19" t="s">
        <v>52</v>
      </c>
      <c r="C29" s="101">
        <v>139</v>
      </c>
      <c r="D29" s="107">
        <f>C29/C16*100</f>
        <v>3.7802556431873811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ht="30" x14ac:dyDescent="0.3">
      <c r="A30" s="293"/>
      <c r="B30" s="19" t="s">
        <v>53</v>
      </c>
      <c r="C30" s="101">
        <v>109</v>
      </c>
      <c r="D30" s="107">
        <f>C30/C16*100</f>
        <v>2.9643731302692413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ht="30" x14ac:dyDescent="0.3">
      <c r="A31" s="293"/>
      <c r="B31" s="19" t="s">
        <v>65</v>
      </c>
      <c r="C31" s="101">
        <v>3</v>
      </c>
      <c r="D31" s="107">
        <f>C31/C16*100</f>
        <v>8.1588251291813976E-2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ht="30" x14ac:dyDescent="0.3">
      <c r="A32" s="293"/>
      <c r="B32" s="19" t="s">
        <v>58</v>
      </c>
      <c r="C32" s="101">
        <v>111</v>
      </c>
      <c r="D32" s="107">
        <f>C32/C16*100</f>
        <v>3.0187652977971173</v>
      </c>
      <c r="E32"/>
      <c r="F32"/>
      <c r="G32"/>
      <c r="H32"/>
      <c r="I32"/>
      <c r="J32" s="47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x14ac:dyDescent="0.3">
      <c r="A33" s="35" t="s">
        <v>120</v>
      </c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x14ac:dyDescent="0.3">
      <c r="A34" s="196" t="s">
        <v>284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x14ac:dyDescent="0.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x14ac:dyDescent="0.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x14ac:dyDescent="0.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x14ac:dyDescent="0.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x14ac:dyDescent="0.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x14ac:dyDescent="0.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x14ac:dyDescent="0.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x14ac:dyDescent="0.3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</row>
    <row r="85" spans="1:40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</row>
    <row r="88" spans="1:40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</row>
    <row r="89" spans="1:40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</row>
    <row r="90" spans="1:40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</row>
    <row r="91" spans="1:40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</row>
    <row r="92" spans="1:40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</row>
    <row r="93" spans="1:40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</row>
    <row r="94" spans="1:40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</row>
    <row r="95" spans="1:40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</row>
    <row r="96" spans="1:40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</row>
    <row r="97" spans="1:40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</row>
    <row r="98" spans="1:40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</row>
    <row r="99" spans="1:40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</sheetData>
  <mergeCells count="28">
    <mergeCell ref="A17:A23"/>
    <mergeCell ref="A24:A32"/>
    <mergeCell ref="A15:B15"/>
    <mergeCell ref="A16:B16"/>
    <mergeCell ref="AI4:AJ4"/>
    <mergeCell ref="M4:N4"/>
    <mergeCell ref="O4:P4"/>
    <mergeCell ref="AA4:AB4"/>
    <mergeCell ref="Q4:R4"/>
    <mergeCell ref="AC4:AD4"/>
    <mergeCell ref="AG4:AH4"/>
    <mergeCell ref="A7:A8"/>
    <mergeCell ref="A9:A10"/>
    <mergeCell ref="A6:B6"/>
    <mergeCell ref="U4:V4"/>
    <mergeCell ref="E3:R3"/>
    <mergeCell ref="S3:AJ3"/>
    <mergeCell ref="A3:B5"/>
    <mergeCell ref="E4:F4"/>
    <mergeCell ref="G4:H4"/>
    <mergeCell ref="S4:T4"/>
    <mergeCell ref="AE4:AF4"/>
    <mergeCell ref="I4:J4"/>
    <mergeCell ref="K4:L4"/>
    <mergeCell ref="W4:X4"/>
    <mergeCell ref="Y4:Z4"/>
    <mergeCell ref="C4:D4"/>
    <mergeCell ref="C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D6F5-EC2F-42C7-B901-C54E5AE1AEDF}">
  <dimension ref="A1:P10"/>
  <sheetViews>
    <sheetView zoomScaleNormal="100" workbookViewId="0"/>
  </sheetViews>
  <sheetFormatPr baseColWidth="10" defaultColWidth="11.42578125" defaultRowHeight="15" x14ac:dyDescent="0.25"/>
  <cols>
    <col min="1" max="1" width="22.5703125" customWidth="1"/>
    <col min="2" max="2" width="14.28515625" customWidth="1"/>
    <col min="3" max="3" width="27.28515625" customWidth="1"/>
  </cols>
  <sheetData>
    <row r="1" spans="1:16" s="27" customFormat="1" ht="15.75" x14ac:dyDescent="0.25">
      <c r="A1" s="26" t="s">
        <v>8</v>
      </c>
      <c r="B1" s="33" t="s">
        <v>306</v>
      </c>
      <c r="C1" s="33"/>
      <c r="D1" s="33"/>
    </row>
    <row r="3" spans="1:16" ht="14.65" customHeight="1" x14ac:dyDescent="0.25">
      <c r="A3" s="289"/>
      <c r="B3" s="289"/>
      <c r="C3" s="295" t="s">
        <v>68</v>
      </c>
      <c r="D3" s="296"/>
      <c r="E3" s="295" t="s">
        <v>93</v>
      </c>
      <c r="F3" s="296"/>
      <c r="G3" s="295" t="s">
        <v>121</v>
      </c>
      <c r="H3" s="296"/>
      <c r="I3" s="295" t="s">
        <v>130</v>
      </c>
      <c r="J3" s="296"/>
      <c r="K3" s="295" t="s">
        <v>123</v>
      </c>
      <c r="L3" s="296"/>
      <c r="M3" s="295" t="s">
        <v>137</v>
      </c>
      <c r="N3" s="296"/>
      <c r="O3" s="295" t="s">
        <v>138</v>
      </c>
      <c r="P3" s="296"/>
    </row>
    <row r="4" spans="1:16" x14ac:dyDescent="0.25">
      <c r="A4" s="289"/>
      <c r="B4" s="289"/>
      <c r="C4" s="18" t="s">
        <v>66</v>
      </c>
      <c r="D4" s="18" t="s">
        <v>67</v>
      </c>
      <c r="E4" s="18" t="s">
        <v>66</v>
      </c>
      <c r="F4" s="18" t="s">
        <v>67</v>
      </c>
      <c r="G4" s="18" t="s">
        <v>66</v>
      </c>
      <c r="H4" s="18" t="s">
        <v>67</v>
      </c>
      <c r="I4" s="18" t="s">
        <v>66</v>
      </c>
      <c r="J4" s="18" t="s">
        <v>67</v>
      </c>
      <c r="K4" s="18" t="s">
        <v>66</v>
      </c>
      <c r="L4" s="18" t="s">
        <v>67</v>
      </c>
      <c r="M4" s="18" t="s">
        <v>66</v>
      </c>
      <c r="N4" s="18" t="s">
        <v>67</v>
      </c>
      <c r="O4" s="18" t="s">
        <v>66</v>
      </c>
      <c r="P4" s="18" t="s">
        <v>67</v>
      </c>
    </row>
    <row r="5" spans="1:16" x14ac:dyDescent="0.25">
      <c r="A5" s="297" t="s">
        <v>68</v>
      </c>
      <c r="B5" s="298"/>
      <c r="C5" s="101">
        <f>SUM(E5+K5+M5+G5+I5+O5)</f>
        <v>8936</v>
      </c>
      <c r="D5" s="102">
        <v>100</v>
      </c>
      <c r="E5" s="101">
        <v>3677</v>
      </c>
      <c r="F5" s="102">
        <v>41.148164726947179</v>
      </c>
      <c r="G5" s="101">
        <v>1376</v>
      </c>
      <c r="H5" s="102">
        <v>15.398388540734109</v>
      </c>
      <c r="I5" s="101">
        <v>1947</v>
      </c>
      <c r="J5" s="102">
        <v>21.788272157564904</v>
      </c>
      <c r="K5" s="103">
        <v>882</v>
      </c>
      <c r="L5" s="102">
        <v>9.8701880035810206</v>
      </c>
      <c r="M5" s="103">
        <v>439</v>
      </c>
      <c r="N5" s="102">
        <v>4.9127126230975833</v>
      </c>
      <c r="O5" s="103">
        <v>615</v>
      </c>
      <c r="P5" s="102">
        <v>6.882273948075202</v>
      </c>
    </row>
    <row r="6" spans="1:16" x14ac:dyDescent="0.25">
      <c r="A6" s="294" t="s">
        <v>69</v>
      </c>
      <c r="B6" s="19" t="s">
        <v>70</v>
      </c>
      <c r="C6" s="101">
        <f>SUM(E6+K6+M6+G6+I6+O6)</f>
        <v>4194</v>
      </c>
      <c r="D6" s="105">
        <f>C6/C5*100</f>
        <v>46.933751119068937</v>
      </c>
      <c r="E6" s="104">
        <v>1584</v>
      </c>
      <c r="F6" s="105">
        <v>43.07859668207778</v>
      </c>
      <c r="G6" s="104">
        <v>620</v>
      </c>
      <c r="H6" s="105">
        <v>45.058139534883722</v>
      </c>
      <c r="I6" s="104">
        <v>1041</v>
      </c>
      <c r="J6" s="105">
        <v>53.46687211093991</v>
      </c>
      <c r="K6" s="106">
        <v>482</v>
      </c>
      <c r="L6" s="105">
        <v>54.6485260770975</v>
      </c>
      <c r="M6" s="106">
        <v>189</v>
      </c>
      <c r="N6" s="105">
        <v>43.052391799544424</v>
      </c>
      <c r="O6" s="106">
        <v>278</v>
      </c>
      <c r="P6" s="105">
        <v>45.203252032520325</v>
      </c>
    </row>
    <row r="7" spans="1:16" x14ac:dyDescent="0.25">
      <c r="A7" s="294"/>
      <c r="B7" s="19" t="s">
        <v>72</v>
      </c>
      <c r="C7" s="101">
        <f>SUM(E7+K7+M7+G7+I7+O7)</f>
        <v>4742</v>
      </c>
      <c r="D7" s="105">
        <f>C7/C5*100</f>
        <v>53.066248880931063</v>
      </c>
      <c r="E7" s="101">
        <v>2093</v>
      </c>
      <c r="F7" s="105">
        <v>56.921403317922213</v>
      </c>
      <c r="G7" s="101">
        <v>756</v>
      </c>
      <c r="H7" s="105">
        <v>54.941860465116278</v>
      </c>
      <c r="I7" s="101">
        <v>906</v>
      </c>
      <c r="J7" s="105">
        <v>46.533127889060097</v>
      </c>
      <c r="K7" s="103">
        <v>400</v>
      </c>
      <c r="L7" s="105">
        <v>45.3514739229025</v>
      </c>
      <c r="M7" s="103">
        <v>250</v>
      </c>
      <c r="N7" s="105">
        <v>56.947608200455576</v>
      </c>
      <c r="O7" s="103">
        <v>337</v>
      </c>
      <c r="P7" s="105">
        <v>54.796747967479675</v>
      </c>
    </row>
    <row r="8" spans="1:16" x14ac:dyDescent="0.25">
      <c r="A8" s="294" t="s">
        <v>88</v>
      </c>
      <c r="B8" s="19" t="s">
        <v>89</v>
      </c>
      <c r="C8" s="101">
        <f>SUM(E8+K8+M8+G8+I8+O8)</f>
        <v>4524</v>
      </c>
      <c r="D8" s="105">
        <f>C8/C5*100</f>
        <v>50.626678603401963</v>
      </c>
      <c r="E8" s="104">
        <v>2178</v>
      </c>
      <c r="F8" s="105">
        <v>59.233070437856952</v>
      </c>
      <c r="G8" s="104">
        <v>592</v>
      </c>
      <c r="H8" s="105">
        <v>43.02325581395349</v>
      </c>
      <c r="I8" s="104">
        <v>598</v>
      </c>
      <c r="J8" s="105">
        <v>30.713918849512069</v>
      </c>
      <c r="K8" s="106">
        <v>594</v>
      </c>
      <c r="L8" s="105">
        <v>67.346938775510196</v>
      </c>
      <c r="M8" s="106">
        <v>270</v>
      </c>
      <c r="N8" s="105">
        <v>61.503416856492031</v>
      </c>
      <c r="O8" s="106">
        <v>292</v>
      </c>
      <c r="P8" s="105">
        <v>47.479674796747965</v>
      </c>
    </row>
    <row r="9" spans="1:16" x14ac:dyDescent="0.25">
      <c r="A9" s="294"/>
      <c r="B9" s="20" t="s">
        <v>91</v>
      </c>
      <c r="C9" s="101">
        <f>SUM(E9+K9+M9+G9+I9+O9)</f>
        <v>4412</v>
      </c>
      <c r="D9" s="105">
        <f>C9/C5*100</f>
        <v>49.37332139659803</v>
      </c>
      <c r="E9" s="101">
        <v>1499</v>
      </c>
      <c r="F9" s="105">
        <v>40.766929562143048</v>
      </c>
      <c r="G9" s="101">
        <v>784</v>
      </c>
      <c r="H9" s="105">
        <v>56.97674418604651</v>
      </c>
      <c r="I9" s="101">
        <v>1349</v>
      </c>
      <c r="J9" s="105">
        <v>69.286081150487931</v>
      </c>
      <c r="K9" s="103">
        <v>288</v>
      </c>
      <c r="L9" s="105">
        <v>32.653061224489797</v>
      </c>
      <c r="M9" s="103">
        <v>169</v>
      </c>
      <c r="N9" s="105">
        <v>38.496583143507976</v>
      </c>
      <c r="O9" s="103">
        <v>323</v>
      </c>
      <c r="P9" s="105">
        <v>52.520325203252028</v>
      </c>
    </row>
    <row r="10" spans="1:16" x14ac:dyDescent="0.25">
      <c r="A10" s="35" t="s">
        <v>120</v>
      </c>
    </row>
  </sheetData>
  <mergeCells count="11">
    <mergeCell ref="O3:P3"/>
    <mergeCell ref="E3:F3"/>
    <mergeCell ref="K3:L3"/>
    <mergeCell ref="M3:N3"/>
    <mergeCell ref="G3:H3"/>
    <mergeCell ref="I3:J3"/>
    <mergeCell ref="C3:D3"/>
    <mergeCell ref="A6:A7"/>
    <mergeCell ref="A8:A9"/>
    <mergeCell ref="A3:B4"/>
    <mergeCell ref="A5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36C10-3462-47CD-A776-E60B266470DB}">
  <dimension ref="A1:AS37"/>
  <sheetViews>
    <sheetView workbookViewId="0"/>
  </sheetViews>
  <sheetFormatPr baseColWidth="10" defaultColWidth="11.42578125" defaultRowHeight="15" x14ac:dyDescent="0.25"/>
  <cols>
    <col min="1" max="1" width="22.5703125" customWidth="1"/>
    <col min="2" max="3" width="19.28515625" customWidth="1"/>
    <col min="4" max="45" width="13.7109375" customWidth="1"/>
  </cols>
  <sheetData>
    <row r="1" spans="1:45" ht="15.75" x14ac:dyDescent="0.25">
      <c r="A1" s="89" t="s">
        <v>9</v>
      </c>
      <c r="B1" s="62" t="s">
        <v>307</v>
      </c>
      <c r="C1" s="62"/>
      <c r="E1" s="188"/>
      <c r="F1" s="188"/>
      <c r="G1" s="188"/>
      <c r="H1" s="188"/>
      <c r="I1" s="188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</row>
    <row r="2" spans="1:4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</row>
    <row r="3" spans="1:45" x14ac:dyDescent="0.25">
      <c r="A3" s="299" t="s">
        <v>139</v>
      </c>
      <c r="B3" s="279" t="s">
        <v>68</v>
      </c>
      <c r="C3" s="279"/>
      <c r="D3" s="279" t="s">
        <v>62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 t="s">
        <v>63</v>
      </c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  <c r="AJ3" s="279"/>
      <c r="AK3" s="279"/>
      <c r="AL3" s="279"/>
      <c r="AM3" s="279"/>
      <c r="AN3" s="279"/>
      <c r="AO3" s="279"/>
      <c r="AP3" s="279"/>
      <c r="AQ3" s="279"/>
    </row>
    <row r="4" spans="1:45" s="47" customFormat="1" ht="51.75" customHeight="1" x14ac:dyDescent="0.25">
      <c r="A4" s="299"/>
      <c r="B4" s="279"/>
      <c r="C4" s="279"/>
      <c r="D4" s="280" t="s">
        <v>38</v>
      </c>
      <c r="E4" s="280"/>
      <c r="F4" s="280" t="s">
        <v>39</v>
      </c>
      <c r="G4" s="280"/>
      <c r="H4" s="280" t="s">
        <v>40</v>
      </c>
      <c r="I4" s="280"/>
      <c r="J4" s="280" t="s">
        <v>41</v>
      </c>
      <c r="K4" s="280"/>
      <c r="L4" s="280" t="s">
        <v>42</v>
      </c>
      <c r="M4" s="280"/>
      <c r="N4" s="280" t="s">
        <v>43</v>
      </c>
      <c r="O4" s="280"/>
      <c r="P4" s="280" t="s">
        <v>44</v>
      </c>
      <c r="Q4" s="280"/>
      <c r="R4" s="280" t="s">
        <v>45</v>
      </c>
      <c r="S4" s="280"/>
      <c r="T4" s="280" t="s">
        <v>47</v>
      </c>
      <c r="U4" s="280"/>
      <c r="V4" s="280" t="s">
        <v>48</v>
      </c>
      <c r="W4" s="280"/>
      <c r="X4" s="280" t="s">
        <v>49</v>
      </c>
      <c r="Y4" s="280"/>
      <c r="Z4" s="280" t="s">
        <v>126</v>
      </c>
      <c r="AA4" s="280"/>
      <c r="AB4" s="280" t="s">
        <v>64</v>
      </c>
      <c r="AC4" s="280"/>
      <c r="AD4" s="280" t="s">
        <v>52</v>
      </c>
      <c r="AE4" s="280"/>
      <c r="AF4" s="280" t="s">
        <v>53</v>
      </c>
      <c r="AG4" s="280"/>
      <c r="AH4" s="280" t="s">
        <v>54</v>
      </c>
      <c r="AI4" s="280"/>
      <c r="AJ4" s="280" t="s">
        <v>65</v>
      </c>
      <c r="AK4" s="280"/>
      <c r="AL4" s="280" t="s">
        <v>56</v>
      </c>
      <c r="AM4" s="280"/>
      <c r="AN4" s="280" t="s">
        <v>57</v>
      </c>
      <c r="AO4" s="280"/>
      <c r="AP4" s="280" t="s">
        <v>58</v>
      </c>
      <c r="AQ4" s="280"/>
    </row>
    <row r="5" spans="1:45" s="47" customFormat="1" x14ac:dyDescent="0.25">
      <c r="A5" s="299"/>
      <c r="B5" s="51" t="s">
        <v>66</v>
      </c>
      <c r="C5" s="51" t="s">
        <v>67</v>
      </c>
      <c r="D5" s="51" t="s">
        <v>66</v>
      </c>
      <c r="E5" s="51" t="s">
        <v>67</v>
      </c>
      <c r="F5" s="51" t="s">
        <v>66</v>
      </c>
      <c r="G5" s="51" t="s">
        <v>67</v>
      </c>
      <c r="H5" s="51" t="s">
        <v>66</v>
      </c>
      <c r="I5" s="51" t="s">
        <v>67</v>
      </c>
      <c r="J5" s="51" t="s">
        <v>66</v>
      </c>
      <c r="K5" s="51" t="s">
        <v>67</v>
      </c>
      <c r="L5" s="51" t="s">
        <v>66</v>
      </c>
      <c r="M5" s="51" t="s">
        <v>67</v>
      </c>
      <c r="N5" s="51" t="s">
        <v>66</v>
      </c>
      <c r="O5" s="51" t="s">
        <v>67</v>
      </c>
      <c r="P5" s="51" t="s">
        <v>66</v>
      </c>
      <c r="Q5" s="51" t="s">
        <v>67</v>
      </c>
      <c r="R5" s="51" t="s">
        <v>66</v>
      </c>
      <c r="S5" s="51" t="s">
        <v>67</v>
      </c>
      <c r="T5" s="51" t="s">
        <v>66</v>
      </c>
      <c r="U5" s="51" t="s">
        <v>67</v>
      </c>
      <c r="V5" s="51" t="s">
        <v>66</v>
      </c>
      <c r="W5" s="51" t="s">
        <v>67</v>
      </c>
      <c r="X5" s="51" t="s">
        <v>66</v>
      </c>
      <c r="Y5" s="51" t="s">
        <v>67</v>
      </c>
      <c r="Z5" s="51" t="s">
        <v>66</v>
      </c>
      <c r="AA5" s="51" t="s">
        <v>67</v>
      </c>
      <c r="AB5" s="51" t="s">
        <v>66</v>
      </c>
      <c r="AC5" s="51" t="s">
        <v>67</v>
      </c>
      <c r="AD5" s="51" t="s">
        <v>66</v>
      </c>
      <c r="AE5" s="51" t="s">
        <v>67</v>
      </c>
      <c r="AF5" s="51" t="s">
        <v>66</v>
      </c>
      <c r="AG5" s="51" t="s">
        <v>67</v>
      </c>
      <c r="AH5" s="51" t="s">
        <v>66</v>
      </c>
      <c r="AI5" s="51" t="s">
        <v>67</v>
      </c>
      <c r="AJ5" s="51" t="s">
        <v>66</v>
      </c>
      <c r="AK5" s="51" t="s">
        <v>67</v>
      </c>
      <c r="AL5" s="51" t="s">
        <v>66</v>
      </c>
      <c r="AM5" s="51" t="s">
        <v>67</v>
      </c>
      <c r="AN5" s="51" t="s">
        <v>66</v>
      </c>
      <c r="AO5" s="51" t="s">
        <v>67</v>
      </c>
      <c r="AP5" s="51" t="s">
        <v>66</v>
      </c>
      <c r="AQ5" s="51" t="s">
        <v>67</v>
      </c>
    </row>
    <row r="6" spans="1:45" x14ac:dyDescent="0.25">
      <c r="A6" s="52" t="s">
        <v>68</v>
      </c>
      <c r="B6" s="53">
        <v>88912</v>
      </c>
      <c r="C6" s="56">
        <v>100</v>
      </c>
      <c r="D6" s="53">
        <v>25792</v>
      </c>
      <c r="E6" s="56">
        <v>100</v>
      </c>
      <c r="F6" s="53">
        <v>19057</v>
      </c>
      <c r="G6" s="56">
        <v>100</v>
      </c>
      <c r="H6" s="53">
        <v>2299</v>
      </c>
      <c r="I6" s="56">
        <v>100</v>
      </c>
      <c r="J6" s="53">
        <v>1572</v>
      </c>
      <c r="K6" s="56">
        <v>100</v>
      </c>
      <c r="L6" s="108">
        <v>866</v>
      </c>
      <c r="M6" s="56">
        <v>100</v>
      </c>
      <c r="N6" s="108">
        <v>844</v>
      </c>
      <c r="O6" s="56">
        <v>100</v>
      </c>
      <c r="P6" s="108">
        <v>609</v>
      </c>
      <c r="Q6" s="56">
        <v>100</v>
      </c>
      <c r="R6" s="108">
        <v>41</v>
      </c>
      <c r="S6" s="56">
        <v>100</v>
      </c>
      <c r="T6" s="53">
        <v>13908</v>
      </c>
      <c r="U6" s="56">
        <v>100</v>
      </c>
      <c r="V6" s="53">
        <v>13537</v>
      </c>
      <c r="W6" s="56">
        <v>100</v>
      </c>
      <c r="X6" s="53">
        <v>1137</v>
      </c>
      <c r="Y6" s="56">
        <v>100</v>
      </c>
      <c r="Z6" s="108">
        <v>937</v>
      </c>
      <c r="AA6" s="56">
        <v>100</v>
      </c>
      <c r="AB6" s="108">
        <v>802</v>
      </c>
      <c r="AC6" s="56">
        <v>100</v>
      </c>
      <c r="AD6" s="108">
        <v>346</v>
      </c>
      <c r="AE6" s="56">
        <v>100</v>
      </c>
      <c r="AF6" s="108">
        <v>290</v>
      </c>
      <c r="AG6" s="56">
        <v>100</v>
      </c>
      <c r="AH6" s="108">
        <v>170</v>
      </c>
      <c r="AI6" s="56">
        <v>100</v>
      </c>
      <c r="AJ6" s="108">
        <v>56</v>
      </c>
      <c r="AK6" s="56">
        <v>100</v>
      </c>
      <c r="AL6" s="108">
        <v>50</v>
      </c>
      <c r="AM6" s="56">
        <v>100</v>
      </c>
      <c r="AN6" s="108">
        <v>10</v>
      </c>
      <c r="AO6" s="56">
        <v>100</v>
      </c>
      <c r="AP6" s="53">
        <v>6589</v>
      </c>
      <c r="AQ6" s="56">
        <v>100</v>
      </c>
    </row>
    <row r="7" spans="1:45" s="92" customFormat="1" x14ac:dyDescent="0.25">
      <c r="A7" s="52" t="s">
        <v>140</v>
      </c>
      <c r="B7" s="53">
        <v>104</v>
      </c>
      <c r="C7" s="56">
        <v>0.12</v>
      </c>
      <c r="D7" s="53">
        <v>36</v>
      </c>
      <c r="E7" s="56">
        <v>0.14000000000000001</v>
      </c>
      <c r="F7" s="53">
        <v>19</v>
      </c>
      <c r="G7" s="56">
        <v>0.1</v>
      </c>
      <c r="H7" s="53" t="s">
        <v>71</v>
      </c>
      <c r="I7" s="56" t="s">
        <v>71</v>
      </c>
      <c r="J7" s="53">
        <v>4</v>
      </c>
      <c r="K7" s="56">
        <v>0.25</v>
      </c>
      <c r="L7" s="108" t="s">
        <v>71</v>
      </c>
      <c r="M7" s="56" t="s">
        <v>71</v>
      </c>
      <c r="N7" s="108" t="s">
        <v>71</v>
      </c>
      <c r="O7" s="56" t="s">
        <v>71</v>
      </c>
      <c r="P7" s="108" t="s">
        <v>71</v>
      </c>
      <c r="Q7" s="56" t="s">
        <v>71</v>
      </c>
      <c r="R7" s="108" t="s">
        <v>71</v>
      </c>
      <c r="S7" s="56" t="s">
        <v>71</v>
      </c>
      <c r="T7" s="53">
        <v>23</v>
      </c>
      <c r="U7" s="56">
        <v>0.17</v>
      </c>
      <c r="V7" s="53">
        <v>10</v>
      </c>
      <c r="W7" s="56">
        <v>7.0000000000000007E-2</v>
      </c>
      <c r="X7" s="53" t="s">
        <v>71</v>
      </c>
      <c r="Y7" s="56" t="s">
        <v>71</v>
      </c>
      <c r="Z7" s="108" t="s">
        <v>71</v>
      </c>
      <c r="AA7" s="56" t="s">
        <v>71</v>
      </c>
      <c r="AB7" s="108" t="s">
        <v>71</v>
      </c>
      <c r="AC7" s="56" t="s">
        <v>71</v>
      </c>
      <c r="AD7" s="108" t="s">
        <v>71</v>
      </c>
      <c r="AE7" s="56" t="s">
        <v>71</v>
      </c>
      <c r="AF7" s="108" t="s">
        <v>71</v>
      </c>
      <c r="AG7" s="56" t="s">
        <v>71</v>
      </c>
      <c r="AH7" s="108" t="s">
        <v>71</v>
      </c>
      <c r="AI7" s="56" t="s">
        <v>71</v>
      </c>
      <c r="AJ7" s="108" t="s">
        <v>71</v>
      </c>
      <c r="AK7" s="56" t="s">
        <v>71</v>
      </c>
      <c r="AL7" s="108" t="s">
        <v>71</v>
      </c>
      <c r="AM7" s="56" t="s">
        <v>71</v>
      </c>
      <c r="AN7" s="108" t="s">
        <v>71</v>
      </c>
      <c r="AO7" s="56" t="s">
        <v>71</v>
      </c>
      <c r="AP7" s="53">
        <v>9</v>
      </c>
      <c r="AQ7" s="56">
        <v>0.14000000000000001</v>
      </c>
    </row>
    <row r="8" spans="1:45" x14ac:dyDescent="0.25">
      <c r="A8" s="52" t="s">
        <v>94</v>
      </c>
      <c r="B8" s="53">
        <v>15593</v>
      </c>
      <c r="C8" s="56">
        <v>17.54</v>
      </c>
      <c r="D8" s="53">
        <v>4444</v>
      </c>
      <c r="E8" s="56">
        <v>17.23</v>
      </c>
      <c r="F8" s="53">
        <v>3470</v>
      </c>
      <c r="G8" s="56">
        <v>18.21</v>
      </c>
      <c r="H8" s="53">
        <v>330</v>
      </c>
      <c r="I8" s="56">
        <v>14.35</v>
      </c>
      <c r="J8" s="53">
        <v>254</v>
      </c>
      <c r="K8" s="56">
        <v>16.16</v>
      </c>
      <c r="L8" s="108">
        <v>94</v>
      </c>
      <c r="M8" s="56">
        <v>10.85</v>
      </c>
      <c r="N8" s="108">
        <v>154</v>
      </c>
      <c r="O8" s="56">
        <v>18.25</v>
      </c>
      <c r="P8" s="108">
        <v>61</v>
      </c>
      <c r="Q8" s="56">
        <v>10.02</v>
      </c>
      <c r="R8" s="108">
        <v>8</v>
      </c>
      <c r="S8" s="56">
        <v>19.510000000000002</v>
      </c>
      <c r="T8" s="53">
        <v>2716</v>
      </c>
      <c r="U8" s="56">
        <v>19.53</v>
      </c>
      <c r="V8" s="53">
        <v>2566</v>
      </c>
      <c r="W8" s="56">
        <v>18.96</v>
      </c>
      <c r="X8" s="53">
        <v>247</v>
      </c>
      <c r="Y8" s="56">
        <v>21.72</v>
      </c>
      <c r="Z8" s="108">
        <v>99</v>
      </c>
      <c r="AA8" s="56">
        <v>10.57</v>
      </c>
      <c r="AB8" s="108">
        <v>133</v>
      </c>
      <c r="AC8" s="56">
        <v>16.579999999999998</v>
      </c>
      <c r="AD8" s="108">
        <v>11</v>
      </c>
      <c r="AE8" s="56">
        <v>3.18</v>
      </c>
      <c r="AF8" s="108">
        <v>17</v>
      </c>
      <c r="AG8" s="56">
        <v>5.86</v>
      </c>
      <c r="AH8" s="108">
        <v>24</v>
      </c>
      <c r="AI8" s="56">
        <v>14.12</v>
      </c>
      <c r="AJ8" s="108">
        <v>8</v>
      </c>
      <c r="AK8" s="56">
        <v>14.29</v>
      </c>
      <c r="AL8" s="108">
        <v>10</v>
      </c>
      <c r="AM8" s="56">
        <v>20</v>
      </c>
      <c r="AN8" s="108">
        <v>4</v>
      </c>
      <c r="AO8" s="56">
        <v>40</v>
      </c>
      <c r="AP8" s="53">
        <v>943</v>
      </c>
      <c r="AQ8" s="56">
        <v>14.31</v>
      </c>
    </row>
    <row r="9" spans="1:45" x14ac:dyDescent="0.25">
      <c r="A9" s="52" t="s">
        <v>141</v>
      </c>
      <c r="B9" s="53">
        <v>1444</v>
      </c>
      <c r="C9" s="56">
        <v>1.62</v>
      </c>
      <c r="D9" s="53">
        <v>340</v>
      </c>
      <c r="E9" s="56">
        <v>1.32</v>
      </c>
      <c r="F9" s="53">
        <v>292</v>
      </c>
      <c r="G9" s="56">
        <v>1.53</v>
      </c>
      <c r="H9" s="53">
        <v>48</v>
      </c>
      <c r="I9" s="56">
        <v>2.09</v>
      </c>
      <c r="J9" s="53">
        <v>24</v>
      </c>
      <c r="K9" s="56">
        <v>1.53</v>
      </c>
      <c r="L9" s="108">
        <v>13</v>
      </c>
      <c r="M9" s="56">
        <v>1.5</v>
      </c>
      <c r="N9" s="108">
        <v>13</v>
      </c>
      <c r="O9" s="56">
        <v>1.54</v>
      </c>
      <c r="P9" s="108">
        <v>9</v>
      </c>
      <c r="Q9" s="56">
        <v>1.48</v>
      </c>
      <c r="R9" s="108" t="s">
        <v>71</v>
      </c>
      <c r="S9" s="56" t="s">
        <v>71</v>
      </c>
      <c r="T9" s="53">
        <v>235</v>
      </c>
      <c r="U9" s="56">
        <v>1.69</v>
      </c>
      <c r="V9" s="53">
        <v>236</v>
      </c>
      <c r="W9" s="56">
        <v>1.74</v>
      </c>
      <c r="X9" s="53">
        <v>20</v>
      </c>
      <c r="Y9" s="56">
        <v>1.76</v>
      </c>
      <c r="Z9" s="108">
        <v>19</v>
      </c>
      <c r="AA9" s="56">
        <v>2.0299999999999998</v>
      </c>
      <c r="AB9" s="108">
        <v>25</v>
      </c>
      <c r="AC9" s="56">
        <v>3.12</v>
      </c>
      <c r="AD9" s="108">
        <v>8</v>
      </c>
      <c r="AE9" s="56">
        <v>2.31</v>
      </c>
      <c r="AF9" s="108">
        <v>6</v>
      </c>
      <c r="AG9" s="56">
        <v>2.0699999999999998</v>
      </c>
      <c r="AH9" s="108" t="s">
        <v>71</v>
      </c>
      <c r="AI9" s="56" t="s">
        <v>71</v>
      </c>
      <c r="AJ9" s="108" t="s">
        <v>71</v>
      </c>
      <c r="AK9" s="56" t="s">
        <v>71</v>
      </c>
      <c r="AL9" s="108" t="s">
        <v>71</v>
      </c>
      <c r="AM9" s="56" t="s">
        <v>71</v>
      </c>
      <c r="AN9" s="108" t="s">
        <v>71</v>
      </c>
      <c r="AO9" s="56" t="s">
        <v>71</v>
      </c>
      <c r="AP9" s="53">
        <v>153</v>
      </c>
      <c r="AQ9" s="56">
        <v>2.3199999999999998</v>
      </c>
    </row>
    <row r="10" spans="1:45" x14ac:dyDescent="0.25">
      <c r="A10" s="52" t="s">
        <v>142</v>
      </c>
      <c r="B10" s="53">
        <v>4793</v>
      </c>
      <c r="C10" s="56">
        <v>5.39</v>
      </c>
      <c r="D10" s="53">
        <v>1320</v>
      </c>
      <c r="E10" s="56">
        <v>5.12</v>
      </c>
      <c r="F10" s="53">
        <v>1001</v>
      </c>
      <c r="G10" s="56">
        <v>5.25</v>
      </c>
      <c r="H10" s="53">
        <v>109</v>
      </c>
      <c r="I10" s="56">
        <v>4.74</v>
      </c>
      <c r="J10" s="53">
        <v>101</v>
      </c>
      <c r="K10" s="56">
        <v>6.42</v>
      </c>
      <c r="L10" s="108">
        <v>29</v>
      </c>
      <c r="M10" s="56">
        <v>3.35</v>
      </c>
      <c r="N10" s="108">
        <v>40</v>
      </c>
      <c r="O10" s="56">
        <v>4.74</v>
      </c>
      <c r="P10" s="108">
        <v>13</v>
      </c>
      <c r="Q10" s="56">
        <v>2.13</v>
      </c>
      <c r="R10" s="108" t="s">
        <v>71</v>
      </c>
      <c r="S10" s="56" t="s">
        <v>71</v>
      </c>
      <c r="T10" s="53">
        <v>773</v>
      </c>
      <c r="U10" s="56">
        <v>5.56</v>
      </c>
      <c r="V10" s="53">
        <v>802</v>
      </c>
      <c r="W10" s="56">
        <v>5.92</v>
      </c>
      <c r="X10" s="53">
        <v>62</v>
      </c>
      <c r="Y10" s="56">
        <v>5.45</v>
      </c>
      <c r="Z10" s="108">
        <v>39</v>
      </c>
      <c r="AA10" s="56">
        <v>4.16</v>
      </c>
      <c r="AB10" s="108">
        <v>42</v>
      </c>
      <c r="AC10" s="56">
        <v>5.24</v>
      </c>
      <c r="AD10" s="108">
        <v>10</v>
      </c>
      <c r="AE10" s="56">
        <v>2.89</v>
      </c>
      <c r="AF10" s="108" t="s">
        <v>71</v>
      </c>
      <c r="AG10" s="56" t="s">
        <v>71</v>
      </c>
      <c r="AH10" s="108">
        <v>19</v>
      </c>
      <c r="AI10" s="56">
        <v>11.18</v>
      </c>
      <c r="AJ10" s="108" t="s">
        <v>71</v>
      </c>
      <c r="AK10" s="56" t="s">
        <v>71</v>
      </c>
      <c r="AL10" s="108">
        <v>3</v>
      </c>
      <c r="AM10" s="56">
        <v>6</v>
      </c>
      <c r="AN10" s="108" t="s">
        <v>71</v>
      </c>
      <c r="AO10" s="56" t="s">
        <v>71</v>
      </c>
      <c r="AP10" s="53">
        <v>425</v>
      </c>
      <c r="AQ10" s="56">
        <v>6.45</v>
      </c>
    </row>
    <row r="11" spans="1:45" x14ac:dyDescent="0.25">
      <c r="A11" s="52" t="s">
        <v>143</v>
      </c>
      <c r="B11" s="53">
        <v>652</v>
      </c>
      <c r="C11" s="56">
        <v>0.73</v>
      </c>
      <c r="D11" s="53">
        <v>126</v>
      </c>
      <c r="E11" s="56">
        <v>0.49</v>
      </c>
      <c r="F11" s="53">
        <v>141</v>
      </c>
      <c r="G11" s="56">
        <v>0.74</v>
      </c>
      <c r="H11" s="53">
        <v>38</v>
      </c>
      <c r="I11" s="56">
        <v>1.65</v>
      </c>
      <c r="J11" s="53">
        <v>13</v>
      </c>
      <c r="K11" s="56">
        <v>0.83</v>
      </c>
      <c r="L11" s="108" t="s">
        <v>71</v>
      </c>
      <c r="M11" s="56" t="s">
        <v>71</v>
      </c>
      <c r="N11" s="108" t="s">
        <v>71</v>
      </c>
      <c r="O11" s="56" t="s">
        <v>71</v>
      </c>
      <c r="P11" s="108" t="s">
        <v>71</v>
      </c>
      <c r="Q11" s="56" t="s">
        <v>71</v>
      </c>
      <c r="R11" s="108" t="s">
        <v>71</v>
      </c>
      <c r="S11" s="56" t="s">
        <v>71</v>
      </c>
      <c r="T11" s="53">
        <v>85</v>
      </c>
      <c r="U11" s="56">
        <v>0.61</v>
      </c>
      <c r="V11" s="53">
        <v>146</v>
      </c>
      <c r="W11" s="56">
        <v>1.08</v>
      </c>
      <c r="X11" s="53">
        <v>11</v>
      </c>
      <c r="Y11" s="56">
        <v>0.97</v>
      </c>
      <c r="Z11" s="108">
        <v>4</v>
      </c>
      <c r="AA11" s="56">
        <v>0.43</v>
      </c>
      <c r="AB11" s="108">
        <v>4</v>
      </c>
      <c r="AC11" s="56">
        <v>0.5</v>
      </c>
      <c r="AD11" s="108" t="s">
        <v>71</v>
      </c>
      <c r="AE11" s="56" t="s">
        <v>71</v>
      </c>
      <c r="AF11" s="108" t="s">
        <v>71</v>
      </c>
      <c r="AG11" s="56" t="s">
        <v>71</v>
      </c>
      <c r="AH11" s="108" t="s">
        <v>71</v>
      </c>
      <c r="AI11" s="56" t="s">
        <v>71</v>
      </c>
      <c r="AJ11" s="108" t="s">
        <v>71</v>
      </c>
      <c r="AK11" s="56" t="s">
        <v>71</v>
      </c>
      <c r="AL11" s="108">
        <v>3</v>
      </c>
      <c r="AM11" s="56">
        <v>6</v>
      </c>
      <c r="AN11" s="108" t="s">
        <v>71</v>
      </c>
      <c r="AO11" s="56" t="s">
        <v>71</v>
      </c>
      <c r="AP11" s="53">
        <v>72</v>
      </c>
      <c r="AQ11" s="56">
        <v>1.0900000000000001</v>
      </c>
    </row>
    <row r="12" spans="1:45" x14ac:dyDescent="0.25">
      <c r="A12" s="52" t="s">
        <v>144</v>
      </c>
      <c r="B12" s="53">
        <v>2853</v>
      </c>
      <c r="C12" s="56">
        <v>3.21</v>
      </c>
      <c r="D12" s="53">
        <v>724</v>
      </c>
      <c r="E12" s="56">
        <v>2.81</v>
      </c>
      <c r="F12" s="53">
        <v>743</v>
      </c>
      <c r="G12" s="56">
        <v>3.9</v>
      </c>
      <c r="H12" s="53">
        <v>103</v>
      </c>
      <c r="I12" s="56">
        <v>4.4800000000000004</v>
      </c>
      <c r="J12" s="53">
        <v>76</v>
      </c>
      <c r="K12" s="56">
        <v>4.83</v>
      </c>
      <c r="L12" s="108">
        <v>20</v>
      </c>
      <c r="M12" s="56">
        <v>2.31</v>
      </c>
      <c r="N12" s="108">
        <v>15</v>
      </c>
      <c r="O12" s="56">
        <v>1.78</v>
      </c>
      <c r="P12" s="108">
        <v>8</v>
      </c>
      <c r="Q12" s="56">
        <v>1.31</v>
      </c>
      <c r="R12" s="108" t="s">
        <v>71</v>
      </c>
      <c r="S12" s="56" t="s">
        <v>71</v>
      </c>
      <c r="T12" s="53">
        <v>397</v>
      </c>
      <c r="U12" s="56">
        <v>2.85</v>
      </c>
      <c r="V12" s="53">
        <v>440</v>
      </c>
      <c r="W12" s="56">
        <v>3.25</v>
      </c>
      <c r="X12" s="53">
        <v>48</v>
      </c>
      <c r="Y12" s="56">
        <v>4.22</v>
      </c>
      <c r="Z12" s="108">
        <v>29</v>
      </c>
      <c r="AA12" s="56">
        <v>3.09</v>
      </c>
      <c r="AB12" s="108">
        <v>25</v>
      </c>
      <c r="AC12" s="56">
        <v>3.12</v>
      </c>
      <c r="AD12" s="108">
        <v>3</v>
      </c>
      <c r="AE12" s="56">
        <v>0.87</v>
      </c>
      <c r="AF12" s="108">
        <v>3</v>
      </c>
      <c r="AG12" s="56">
        <v>1.03</v>
      </c>
      <c r="AH12" s="108">
        <v>11</v>
      </c>
      <c r="AI12" s="56">
        <v>6.47</v>
      </c>
      <c r="AJ12" s="108" t="s">
        <v>71</v>
      </c>
      <c r="AK12" s="56" t="s">
        <v>71</v>
      </c>
      <c r="AL12" s="108" t="s">
        <v>71</v>
      </c>
      <c r="AM12" s="56" t="s">
        <v>71</v>
      </c>
      <c r="AN12" s="108" t="s">
        <v>71</v>
      </c>
      <c r="AO12" s="56" t="s">
        <v>71</v>
      </c>
      <c r="AP12" s="53">
        <v>204</v>
      </c>
      <c r="AQ12" s="56">
        <v>3.1</v>
      </c>
    </row>
    <row r="13" spans="1:45" x14ac:dyDescent="0.25">
      <c r="A13" s="52" t="s">
        <v>145</v>
      </c>
      <c r="B13" s="53">
        <v>3537</v>
      </c>
      <c r="C13" s="56">
        <v>3.98</v>
      </c>
      <c r="D13" s="53">
        <v>724</v>
      </c>
      <c r="E13" s="56">
        <v>2.81</v>
      </c>
      <c r="F13" s="53">
        <v>571</v>
      </c>
      <c r="G13" s="56">
        <v>3</v>
      </c>
      <c r="H13" s="53">
        <v>205</v>
      </c>
      <c r="I13" s="56">
        <v>8.92</v>
      </c>
      <c r="J13" s="53">
        <v>100</v>
      </c>
      <c r="K13" s="56">
        <v>6.36</v>
      </c>
      <c r="L13" s="108">
        <v>50</v>
      </c>
      <c r="M13" s="56">
        <v>5.77</v>
      </c>
      <c r="N13" s="108">
        <v>30</v>
      </c>
      <c r="O13" s="56">
        <v>3.55</v>
      </c>
      <c r="P13" s="108">
        <v>34</v>
      </c>
      <c r="Q13" s="56">
        <v>5.58</v>
      </c>
      <c r="R13" s="108" t="s">
        <v>71</v>
      </c>
      <c r="S13" s="56" t="s">
        <v>71</v>
      </c>
      <c r="T13" s="53">
        <v>475</v>
      </c>
      <c r="U13" s="56">
        <v>3.42</v>
      </c>
      <c r="V13" s="53">
        <v>820</v>
      </c>
      <c r="W13" s="56">
        <v>6.06</v>
      </c>
      <c r="X13" s="53">
        <v>27</v>
      </c>
      <c r="Y13" s="56">
        <v>2.37</v>
      </c>
      <c r="Z13" s="108">
        <v>42</v>
      </c>
      <c r="AA13" s="56">
        <v>4.4800000000000004</v>
      </c>
      <c r="AB13" s="108">
        <v>55</v>
      </c>
      <c r="AC13" s="56">
        <v>6.86</v>
      </c>
      <c r="AD13" s="108">
        <v>12</v>
      </c>
      <c r="AE13" s="56">
        <v>3.47</v>
      </c>
      <c r="AF13" s="108">
        <v>13</v>
      </c>
      <c r="AG13" s="56">
        <v>4.4800000000000004</v>
      </c>
      <c r="AH13" s="108">
        <v>18</v>
      </c>
      <c r="AI13" s="56">
        <v>10.59</v>
      </c>
      <c r="AJ13" s="108">
        <v>7</v>
      </c>
      <c r="AK13" s="56">
        <v>12.5</v>
      </c>
      <c r="AL13" s="108">
        <v>4</v>
      </c>
      <c r="AM13" s="56">
        <v>8</v>
      </c>
      <c r="AN13" s="108" t="s">
        <v>71</v>
      </c>
      <c r="AO13" s="56" t="s">
        <v>71</v>
      </c>
      <c r="AP13" s="53">
        <v>349</v>
      </c>
      <c r="AQ13" s="56">
        <v>5.3</v>
      </c>
    </row>
    <row r="14" spans="1:45" x14ac:dyDescent="0.25">
      <c r="A14" s="52" t="s">
        <v>146</v>
      </c>
      <c r="B14" s="53">
        <v>209</v>
      </c>
      <c r="C14" s="56">
        <v>0.24</v>
      </c>
      <c r="D14" s="53">
        <v>63</v>
      </c>
      <c r="E14" s="56">
        <v>0.24</v>
      </c>
      <c r="F14" s="53">
        <v>45</v>
      </c>
      <c r="G14" s="56">
        <v>0.24</v>
      </c>
      <c r="H14" s="53" t="s">
        <v>71</v>
      </c>
      <c r="I14" s="56" t="s">
        <v>71</v>
      </c>
      <c r="J14" s="53">
        <v>5</v>
      </c>
      <c r="K14" s="56">
        <v>0.32</v>
      </c>
      <c r="L14" s="108" t="s">
        <v>71</v>
      </c>
      <c r="M14" s="56" t="s">
        <v>71</v>
      </c>
      <c r="N14" s="108" t="s">
        <v>71</v>
      </c>
      <c r="O14" s="56" t="s">
        <v>71</v>
      </c>
      <c r="P14" s="108" t="s">
        <v>71</v>
      </c>
      <c r="Q14" s="56" t="s">
        <v>71</v>
      </c>
      <c r="R14" s="108" t="s">
        <v>71</v>
      </c>
      <c r="S14" s="56" t="s">
        <v>71</v>
      </c>
      <c r="T14" s="53">
        <v>45</v>
      </c>
      <c r="U14" s="56">
        <v>0.32</v>
      </c>
      <c r="V14" s="53">
        <v>23</v>
      </c>
      <c r="W14" s="56">
        <v>0.17</v>
      </c>
      <c r="X14" s="53">
        <v>4</v>
      </c>
      <c r="Y14" s="56">
        <v>0.35</v>
      </c>
      <c r="Z14" s="108" t="s">
        <v>71</v>
      </c>
      <c r="AA14" s="56" t="s">
        <v>71</v>
      </c>
      <c r="AB14" s="108" t="s">
        <v>71</v>
      </c>
      <c r="AC14" s="56" t="s">
        <v>71</v>
      </c>
      <c r="AD14" s="108" t="s">
        <v>71</v>
      </c>
      <c r="AE14" s="56" t="s">
        <v>71</v>
      </c>
      <c r="AF14" s="108">
        <v>0</v>
      </c>
      <c r="AG14" s="56">
        <v>0</v>
      </c>
      <c r="AH14" s="108" t="s">
        <v>71</v>
      </c>
      <c r="AI14" s="56" t="s">
        <v>71</v>
      </c>
      <c r="AJ14" s="108" t="s">
        <v>71</v>
      </c>
      <c r="AK14" s="56" t="s">
        <v>71</v>
      </c>
      <c r="AL14" s="108" t="s">
        <v>71</v>
      </c>
      <c r="AM14" s="56" t="s">
        <v>71</v>
      </c>
      <c r="AN14" s="108" t="s">
        <v>71</v>
      </c>
      <c r="AO14" s="56" t="s">
        <v>71</v>
      </c>
      <c r="AP14" s="53">
        <v>19</v>
      </c>
      <c r="AQ14" s="56">
        <v>0.28999999999999998</v>
      </c>
    </row>
    <row r="15" spans="1:45" x14ac:dyDescent="0.25">
      <c r="A15" s="52" t="s">
        <v>147</v>
      </c>
      <c r="B15" s="53">
        <v>2784</v>
      </c>
      <c r="C15" s="56">
        <v>3.13</v>
      </c>
      <c r="D15" s="53">
        <v>613</v>
      </c>
      <c r="E15" s="56">
        <v>2.38</v>
      </c>
      <c r="F15" s="53">
        <v>581</v>
      </c>
      <c r="G15" s="56">
        <v>3.05</v>
      </c>
      <c r="H15" s="53">
        <v>98</v>
      </c>
      <c r="I15" s="56">
        <v>4.26</v>
      </c>
      <c r="J15" s="53">
        <v>55</v>
      </c>
      <c r="K15" s="56">
        <v>3.5</v>
      </c>
      <c r="L15" s="108">
        <v>28</v>
      </c>
      <c r="M15" s="56">
        <v>3.23</v>
      </c>
      <c r="N15" s="108">
        <v>18</v>
      </c>
      <c r="O15" s="56">
        <v>2.13</v>
      </c>
      <c r="P15" s="108">
        <v>8</v>
      </c>
      <c r="Q15" s="56">
        <v>1.31</v>
      </c>
      <c r="R15" s="108">
        <v>3</v>
      </c>
      <c r="S15" s="56">
        <v>7.32</v>
      </c>
      <c r="T15" s="53">
        <v>473</v>
      </c>
      <c r="U15" s="56">
        <v>3.4</v>
      </c>
      <c r="V15" s="53">
        <v>546</v>
      </c>
      <c r="W15" s="56">
        <v>4.03</v>
      </c>
      <c r="X15" s="53">
        <v>26</v>
      </c>
      <c r="Y15" s="56">
        <v>2.29</v>
      </c>
      <c r="Z15" s="108">
        <v>38</v>
      </c>
      <c r="AA15" s="56">
        <v>4.0599999999999996</v>
      </c>
      <c r="AB15" s="108">
        <v>35</v>
      </c>
      <c r="AC15" s="56">
        <v>4.3600000000000003</v>
      </c>
      <c r="AD15" s="108">
        <v>3</v>
      </c>
      <c r="AE15" s="56">
        <v>0.87</v>
      </c>
      <c r="AF15" s="108">
        <v>8</v>
      </c>
      <c r="AG15" s="56">
        <v>2.76</v>
      </c>
      <c r="AH15" s="108">
        <v>4</v>
      </c>
      <c r="AI15" s="56">
        <v>2.35</v>
      </c>
      <c r="AJ15" s="108" t="s">
        <v>71</v>
      </c>
      <c r="AK15" s="56" t="s">
        <v>71</v>
      </c>
      <c r="AL15" s="108" t="s">
        <v>71</v>
      </c>
      <c r="AM15" s="56" t="s">
        <v>71</v>
      </c>
      <c r="AN15" s="108" t="s">
        <v>71</v>
      </c>
      <c r="AO15" s="56" t="s">
        <v>71</v>
      </c>
      <c r="AP15" s="53">
        <v>246</v>
      </c>
      <c r="AQ15" s="56">
        <v>3.73</v>
      </c>
    </row>
    <row r="16" spans="1:45" x14ac:dyDescent="0.25">
      <c r="A16" s="52" t="s">
        <v>148</v>
      </c>
      <c r="B16" s="53">
        <v>864</v>
      </c>
      <c r="C16" s="56">
        <v>0.97</v>
      </c>
      <c r="D16" s="53">
        <v>184</v>
      </c>
      <c r="E16" s="56">
        <v>0.71</v>
      </c>
      <c r="F16" s="53">
        <v>159</v>
      </c>
      <c r="G16" s="56">
        <v>0.83</v>
      </c>
      <c r="H16" s="53">
        <v>51</v>
      </c>
      <c r="I16" s="56">
        <v>2.2200000000000002</v>
      </c>
      <c r="J16" s="53">
        <v>17</v>
      </c>
      <c r="K16" s="56">
        <v>1.08</v>
      </c>
      <c r="L16" s="108">
        <v>11</v>
      </c>
      <c r="M16" s="56">
        <v>1.27</v>
      </c>
      <c r="N16" s="108">
        <v>4</v>
      </c>
      <c r="O16" s="56">
        <v>0.47</v>
      </c>
      <c r="P16" s="108">
        <v>4</v>
      </c>
      <c r="Q16" s="56">
        <v>0.66</v>
      </c>
      <c r="R16" s="108" t="s">
        <v>71</v>
      </c>
      <c r="S16" s="56" t="s">
        <v>71</v>
      </c>
      <c r="T16" s="53">
        <v>123</v>
      </c>
      <c r="U16" s="56">
        <v>0.88</v>
      </c>
      <c r="V16" s="53">
        <v>171</v>
      </c>
      <c r="W16" s="56">
        <v>1.26</v>
      </c>
      <c r="X16" s="53">
        <v>16</v>
      </c>
      <c r="Y16" s="56">
        <v>1.41</v>
      </c>
      <c r="Z16" s="108">
        <v>15</v>
      </c>
      <c r="AA16" s="56">
        <v>1.6</v>
      </c>
      <c r="AB16" s="108">
        <v>6</v>
      </c>
      <c r="AC16" s="56">
        <v>0.75</v>
      </c>
      <c r="AD16" s="108">
        <v>3</v>
      </c>
      <c r="AE16" s="56">
        <v>0.87</v>
      </c>
      <c r="AF16" s="108" t="s">
        <v>71</v>
      </c>
      <c r="AG16" s="56">
        <v>0</v>
      </c>
      <c r="AH16" s="108" t="s">
        <v>71</v>
      </c>
      <c r="AI16" s="56" t="s">
        <v>71</v>
      </c>
      <c r="AJ16" s="108" t="s">
        <v>71</v>
      </c>
      <c r="AK16" s="56" t="s">
        <v>71</v>
      </c>
      <c r="AL16" s="108" t="s">
        <v>71</v>
      </c>
      <c r="AM16" s="56" t="s">
        <v>71</v>
      </c>
      <c r="AN16" s="108" t="s">
        <v>71</v>
      </c>
      <c r="AO16" s="56" t="s">
        <v>71</v>
      </c>
      <c r="AP16" s="53">
        <v>99</v>
      </c>
      <c r="AQ16" s="56">
        <v>1.5</v>
      </c>
    </row>
    <row r="17" spans="1:43" x14ac:dyDescent="0.25">
      <c r="A17" s="52" t="s">
        <v>149</v>
      </c>
      <c r="B17" s="53">
        <v>2011</v>
      </c>
      <c r="C17" s="56">
        <v>2.2599999999999998</v>
      </c>
      <c r="D17" s="53">
        <v>462</v>
      </c>
      <c r="E17" s="56">
        <v>1.79</v>
      </c>
      <c r="F17" s="53">
        <v>453</v>
      </c>
      <c r="G17" s="56">
        <v>2.38</v>
      </c>
      <c r="H17" s="53">
        <v>103</v>
      </c>
      <c r="I17" s="56">
        <v>4.4800000000000004</v>
      </c>
      <c r="J17" s="53">
        <v>45</v>
      </c>
      <c r="K17" s="56">
        <v>2.86</v>
      </c>
      <c r="L17" s="108">
        <v>17</v>
      </c>
      <c r="M17" s="56">
        <v>1.96</v>
      </c>
      <c r="N17" s="108">
        <v>5</v>
      </c>
      <c r="O17" s="56">
        <v>0.59</v>
      </c>
      <c r="P17" s="108">
        <v>12</v>
      </c>
      <c r="Q17" s="56">
        <v>1.97</v>
      </c>
      <c r="R17" s="108" t="s">
        <v>71</v>
      </c>
      <c r="S17" s="56" t="s">
        <v>71</v>
      </c>
      <c r="T17" s="53">
        <v>277</v>
      </c>
      <c r="U17" s="56">
        <v>1.99</v>
      </c>
      <c r="V17" s="53">
        <v>337</v>
      </c>
      <c r="W17" s="56">
        <v>2.4900000000000002</v>
      </c>
      <c r="X17" s="53">
        <v>20</v>
      </c>
      <c r="Y17" s="56">
        <v>1.76</v>
      </c>
      <c r="Z17" s="108">
        <v>25</v>
      </c>
      <c r="AA17" s="56">
        <v>2.67</v>
      </c>
      <c r="AB17" s="108">
        <v>13</v>
      </c>
      <c r="AC17" s="56">
        <v>1.62</v>
      </c>
      <c r="AD17" s="108">
        <v>3</v>
      </c>
      <c r="AE17" s="56">
        <v>0.87</v>
      </c>
      <c r="AF17" s="108">
        <v>4</v>
      </c>
      <c r="AG17" s="56">
        <v>1.38</v>
      </c>
      <c r="AH17" s="108">
        <v>5</v>
      </c>
      <c r="AI17" s="56">
        <v>2.94</v>
      </c>
      <c r="AJ17" s="108" t="s">
        <v>71</v>
      </c>
      <c r="AK17" s="56" t="s">
        <v>71</v>
      </c>
      <c r="AL17" s="108" t="s">
        <v>71</v>
      </c>
      <c r="AM17" s="56" t="s">
        <v>71</v>
      </c>
      <c r="AN17" s="108" t="s">
        <v>71</v>
      </c>
      <c r="AO17" s="56" t="s">
        <v>71</v>
      </c>
      <c r="AP17" s="53">
        <v>225</v>
      </c>
      <c r="AQ17" s="56">
        <v>3.41</v>
      </c>
    </row>
    <row r="18" spans="1:43" x14ac:dyDescent="0.25">
      <c r="A18" s="52" t="s">
        <v>150</v>
      </c>
      <c r="B18" s="53">
        <v>2746</v>
      </c>
      <c r="C18" s="56">
        <v>3.09</v>
      </c>
      <c r="D18" s="53">
        <v>684</v>
      </c>
      <c r="E18" s="56">
        <v>2.65</v>
      </c>
      <c r="F18" s="53">
        <v>630</v>
      </c>
      <c r="G18" s="56">
        <v>3.31</v>
      </c>
      <c r="H18" s="53">
        <v>89</v>
      </c>
      <c r="I18" s="56">
        <v>3.87</v>
      </c>
      <c r="J18" s="53">
        <v>41</v>
      </c>
      <c r="K18" s="56">
        <v>2.61</v>
      </c>
      <c r="L18" s="108">
        <v>34</v>
      </c>
      <c r="M18" s="56">
        <v>3.93</v>
      </c>
      <c r="N18" s="108">
        <v>27</v>
      </c>
      <c r="O18" s="56">
        <v>3.2</v>
      </c>
      <c r="P18" s="108">
        <v>6</v>
      </c>
      <c r="Q18" s="56">
        <v>0.99</v>
      </c>
      <c r="R18" s="108" t="s">
        <v>71</v>
      </c>
      <c r="S18" s="56" t="s">
        <v>71</v>
      </c>
      <c r="T18" s="53">
        <v>429</v>
      </c>
      <c r="U18" s="56">
        <v>3.08</v>
      </c>
      <c r="V18" s="53">
        <v>466</v>
      </c>
      <c r="W18" s="56">
        <v>3.44</v>
      </c>
      <c r="X18" s="53">
        <v>52</v>
      </c>
      <c r="Y18" s="56">
        <v>4.57</v>
      </c>
      <c r="Z18" s="108">
        <v>30</v>
      </c>
      <c r="AA18" s="56">
        <v>3.2</v>
      </c>
      <c r="AB18" s="108">
        <v>21</v>
      </c>
      <c r="AC18" s="56">
        <v>2.62</v>
      </c>
      <c r="AD18" s="108">
        <v>6</v>
      </c>
      <c r="AE18" s="56">
        <v>1.73</v>
      </c>
      <c r="AF18" s="108">
        <v>5</v>
      </c>
      <c r="AG18" s="56">
        <v>1.72</v>
      </c>
      <c r="AH18" s="108">
        <v>8</v>
      </c>
      <c r="AI18" s="56">
        <v>4.71</v>
      </c>
      <c r="AJ18" s="108" t="s">
        <v>71</v>
      </c>
      <c r="AK18" s="56" t="s">
        <v>71</v>
      </c>
      <c r="AL18" s="108" t="s">
        <v>71</v>
      </c>
      <c r="AM18" s="56" t="s">
        <v>71</v>
      </c>
      <c r="AN18" s="108" t="s">
        <v>71</v>
      </c>
      <c r="AO18" s="56" t="s">
        <v>71</v>
      </c>
      <c r="AP18" s="53">
        <v>215</v>
      </c>
      <c r="AQ18" s="56">
        <v>3.26</v>
      </c>
    </row>
    <row r="19" spans="1:43" x14ac:dyDescent="0.25">
      <c r="A19" s="52" t="s">
        <v>93</v>
      </c>
      <c r="B19" s="53">
        <v>15534</v>
      </c>
      <c r="C19" s="56">
        <v>17.47</v>
      </c>
      <c r="D19" s="53">
        <v>5689</v>
      </c>
      <c r="E19" s="56">
        <v>22.06</v>
      </c>
      <c r="F19" s="53">
        <v>3522</v>
      </c>
      <c r="G19" s="56">
        <v>18.48</v>
      </c>
      <c r="H19" s="53">
        <v>187</v>
      </c>
      <c r="I19" s="56">
        <v>8.1300000000000008</v>
      </c>
      <c r="J19" s="53">
        <v>142</v>
      </c>
      <c r="K19" s="56">
        <v>9.0299999999999994</v>
      </c>
      <c r="L19" s="108">
        <v>115</v>
      </c>
      <c r="M19" s="56">
        <v>13.28</v>
      </c>
      <c r="N19" s="108">
        <v>194</v>
      </c>
      <c r="O19" s="56">
        <v>22.99</v>
      </c>
      <c r="P19" s="108">
        <v>119</v>
      </c>
      <c r="Q19" s="56">
        <v>19.54</v>
      </c>
      <c r="R19" s="108">
        <v>4</v>
      </c>
      <c r="S19" s="56">
        <v>9.76</v>
      </c>
      <c r="T19" s="53">
        <v>2096</v>
      </c>
      <c r="U19" s="56">
        <v>15.07</v>
      </c>
      <c r="V19" s="53">
        <v>2135</v>
      </c>
      <c r="W19" s="56">
        <v>15.77</v>
      </c>
      <c r="X19" s="53">
        <v>155</v>
      </c>
      <c r="Y19" s="56">
        <v>13.63</v>
      </c>
      <c r="Z19" s="108">
        <v>133</v>
      </c>
      <c r="AA19" s="56">
        <v>14.19</v>
      </c>
      <c r="AB19" s="108">
        <v>134</v>
      </c>
      <c r="AC19" s="56">
        <v>16.71</v>
      </c>
      <c r="AD19" s="108">
        <v>7</v>
      </c>
      <c r="AE19" s="56">
        <v>2.02</v>
      </c>
      <c r="AF19" s="108">
        <v>4</v>
      </c>
      <c r="AG19" s="56">
        <v>1.38</v>
      </c>
      <c r="AH19" s="108">
        <v>15</v>
      </c>
      <c r="AI19" s="56">
        <v>8.82</v>
      </c>
      <c r="AJ19" s="108">
        <v>12</v>
      </c>
      <c r="AK19" s="56">
        <v>21.43</v>
      </c>
      <c r="AL19" s="108">
        <v>4</v>
      </c>
      <c r="AM19" s="56">
        <v>8</v>
      </c>
      <c r="AN19" s="108" t="s">
        <v>71</v>
      </c>
      <c r="AO19" s="56" t="s">
        <v>71</v>
      </c>
      <c r="AP19" s="53">
        <v>865</v>
      </c>
      <c r="AQ19" s="56">
        <v>13.13</v>
      </c>
    </row>
    <row r="20" spans="1:43" x14ac:dyDescent="0.25">
      <c r="A20" s="52" t="s">
        <v>151</v>
      </c>
      <c r="B20" s="53">
        <v>4313</v>
      </c>
      <c r="C20" s="56">
        <v>4.8499999999999996</v>
      </c>
      <c r="D20" s="53">
        <v>993</v>
      </c>
      <c r="E20" s="56">
        <v>3.85</v>
      </c>
      <c r="F20" s="53">
        <v>780</v>
      </c>
      <c r="G20" s="56">
        <v>4.09</v>
      </c>
      <c r="H20" s="53">
        <v>189</v>
      </c>
      <c r="I20" s="56">
        <v>8.2200000000000006</v>
      </c>
      <c r="J20" s="53">
        <v>92</v>
      </c>
      <c r="K20" s="56">
        <v>5.85</v>
      </c>
      <c r="L20" s="108">
        <v>34</v>
      </c>
      <c r="M20" s="56">
        <v>3.93</v>
      </c>
      <c r="N20" s="108">
        <v>50</v>
      </c>
      <c r="O20" s="56">
        <v>5.92</v>
      </c>
      <c r="P20" s="108">
        <v>27</v>
      </c>
      <c r="Q20" s="56">
        <v>4.43</v>
      </c>
      <c r="R20" s="108" t="s">
        <v>71</v>
      </c>
      <c r="S20" s="56" t="s">
        <v>71</v>
      </c>
      <c r="T20" s="53">
        <v>709</v>
      </c>
      <c r="U20" s="56">
        <v>5.0999999999999996</v>
      </c>
      <c r="V20" s="53">
        <v>788</v>
      </c>
      <c r="W20" s="56">
        <v>5.82</v>
      </c>
      <c r="X20" s="53">
        <v>60</v>
      </c>
      <c r="Y20" s="56">
        <v>5.28</v>
      </c>
      <c r="Z20" s="108">
        <v>49</v>
      </c>
      <c r="AA20" s="56">
        <v>5.23</v>
      </c>
      <c r="AB20" s="108">
        <v>78</v>
      </c>
      <c r="AC20" s="56">
        <v>9.73</v>
      </c>
      <c r="AD20" s="108">
        <v>31</v>
      </c>
      <c r="AE20" s="56">
        <v>8.9600000000000009</v>
      </c>
      <c r="AF20" s="108">
        <v>25</v>
      </c>
      <c r="AG20" s="56">
        <v>8.6199999999999992</v>
      </c>
      <c r="AH20" s="108">
        <v>11</v>
      </c>
      <c r="AI20" s="56">
        <v>6.47</v>
      </c>
      <c r="AJ20" s="108" t="s">
        <v>71</v>
      </c>
      <c r="AK20" s="56" t="s">
        <v>71</v>
      </c>
      <c r="AL20" s="108" t="s">
        <v>71</v>
      </c>
      <c r="AM20" s="56" t="s">
        <v>71</v>
      </c>
      <c r="AN20" s="108" t="s">
        <v>71</v>
      </c>
      <c r="AO20" s="56" t="s">
        <v>71</v>
      </c>
      <c r="AP20" s="53">
        <v>389</v>
      </c>
      <c r="AQ20" s="56">
        <v>5.9</v>
      </c>
    </row>
    <row r="21" spans="1:43" x14ac:dyDescent="0.25">
      <c r="A21" s="52" t="s">
        <v>152</v>
      </c>
      <c r="B21" s="53">
        <v>874</v>
      </c>
      <c r="C21" s="56">
        <v>0.98</v>
      </c>
      <c r="D21" s="53">
        <v>222</v>
      </c>
      <c r="E21" s="56">
        <v>0.86</v>
      </c>
      <c r="F21" s="53">
        <v>172</v>
      </c>
      <c r="G21" s="56">
        <v>0.9</v>
      </c>
      <c r="H21" s="53">
        <v>41</v>
      </c>
      <c r="I21" s="56">
        <v>1.78</v>
      </c>
      <c r="J21" s="53">
        <v>20</v>
      </c>
      <c r="K21" s="56">
        <v>1.27</v>
      </c>
      <c r="L21" s="108">
        <v>9</v>
      </c>
      <c r="M21" s="56">
        <v>1.04</v>
      </c>
      <c r="N21" s="108">
        <v>7</v>
      </c>
      <c r="O21" s="56">
        <v>0.83</v>
      </c>
      <c r="P21" s="108">
        <v>4</v>
      </c>
      <c r="Q21" s="56">
        <v>0.66</v>
      </c>
      <c r="R21" s="108" t="s">
        <v>71</v>
      </c>
      <c r="S21" s="56" t="s">
        <v>71</v>
      </c>
      <c r="T21" s="53">
        <v>113</v>
      </c>
      <c r="U21" s="56">
        <v>0.81</v>
      </c>
      <c r="V21" s="53">
        <v>158</v>
      </c>
      <c r="W21" s="56">
        <v>1.17</v>
      </c>
      <c r="X21" s="53">
        <v>12</v>
      </c>
      <c r="Y21" s="56">
        <v>1.06</v>
      </c>
      <c r="Z21" s="108">
        <v>10</v>
      </c>
      <c r="AA21" s="56">
        <v>1.07</v>
      </c>
      <c r="AB21" s="108">
        <v>14</v>
      </c>
      <c r="AC21" s="56">
        <v>1.75</v>
      </c>
      <c r="AD21" s="108" t="s">
        <v>71</v>
      </c>
      <c r="AE21" s="56" t="s">
        <v>71</v>
      </c>
      <c r="AF21" s="108" t="s">
        <v>71</v>
      </c>
      <c r="AG21" s="56" t="s">
        <v>71</v>
      </c>
      <c r="AH21" s="108" t="s">
        <v>71</v>
      </c>
      <c r="AI21" s="56" t="s">
        <v>71</v>
      </c>
      <c r="AJ21" s="108" t="s">
        <v>71</v>
      </c>
      <c r="AK21" s="56" t="s">
        <v>71</v>
      </c>
      <c r="AL21" s="108" t="s">
        <v>71</v>
      </c>
      <c r="AM21" s="56" t="s">
        <v>71</v>
      </c>
      <c r="AN21" s="108" t="s">
        <v>71</v>
      </c>
      <c r="AO21" s="56" t="s">
        <v>71</v>
      </c>
      <c r="AP21" s="53">
        <v>88</v>
      </c>
      <c r="AQ21" s="56">
        <v>1.34</v>
      </c>
    </row>
    <row r="22" spans="1:43" x14ac:dyDescent="0.25">
      <c r="A22" s="52" t="s">
        <v>153</v>
      </c>
      <c r="B22" s="53">
        <v>2026</v>
      </c>
      <c r="C22" s="56">
        <v>2.2799999999999998</v>
      </c>
      <c r="D22" s="53">
        <v>468</v>
      </c>
      <c r="E22" s="56">
        <v>1.81</v>
      </c>
      <c r="F22" s="53">
        <v>359</v>
      </c>
      <c r="G22" s="56">
        <v>1.88</v>
      </c>
      <c r="H22" s="53">
        <v>115</v>
      </c>
      <c r="I22" s="56">
        <v>5</v>
      </c>
      <c r="J22" s="53">
        <v>49</v>
      </c>
      <c r="K22" s="56">
        <v>3.12</v>
      </c>
      <c r="L22" s="108">
        <v>39</v>
      </c>
      <c r="M22" s="56">
        <v>4.5</v>
      </c>
      <c r="N22" s="108">
        <v>16</v>
      </c>
      <c r="O22" s="56">
        <v>1.9</v>
      </c>
      <c r="P22" s="108">
        <v>11</v>
      </c>
      <c r="Q22" s="56">
        <v>1.81</v>
      </c>
      <c r="R22" s="108" t="s">
        <v>71</v>
      </c>
      <c r="S22" s="56" t="s">
        <v>71</v>
      </c>
      <c r="T22" s="53">
        <v>290</v>
      </c>
      <c r="U22" s="56">
        <v>2.09</v>
      </c>
      <c r="V22" s="53">
        <v>384</v>
      </c>
      <c r="W22" s="56">
        <v>2.84</v>
      </c>
      <c r="X22" s="53">
        <v>22</v>
      </c>
      <c r="Y22" s="56">
        <v>1.93</v>
      </c>
      <c r="Z22" s="108">
        <v>22</v>
      </c>
      <c r="AA22" s="56">
        <v>2.35</v>
      </c>
      <c r="AB22" s="108">
        <v>8</v>
      </c>
      <c r="AC22" s="56">
        <v>1</v>
      </c>
      <c r="AD22" s="108">
        <v>7</v>
      </c>
      <c r="AE22" s="56">
        <v>2.02</v>
      </c>
      <c r="AF22" s="108">
        <v>3</v>
      </c>
      <c r="AG22" s="56">
        <v>1.03</v>
      </c>
      <c r="AH22" s="108">
        <v>5</v>
      </c>
      <c r="AI22" s="56">
        <v>2.94</v>
      </c>
      <c r="AJ22" s="108" t="s">
        <v>71</v>
      </c>
      <c r="AK22" s="56" t="s">
        <v>71</v>
      </c>
      <c r="AL22" s="108">
        <v>3</v>
      </c>
      <c r="AM22" s="56">
        <v>6</v>
      </c>
      <c r="AN22" s="108" t="s">
        <v>71</v>
      </c>
      <c r="AO22" s="56" t="s">
        <v>71</v>
      </c>
      <c r="AP22" s="53">
        <v>221</v>
      </c>
      <c r="AQ22" s="56">
        <v>3.35</v>
      </c>
    </row>
    <row r="23" spans="1:43" x14ac:dyDescent="0.25">
      <c r="A23" s="52" t="s">
        <v>154</v>
      </c>
      <c r="B23" s="53">
        <v>2384</v>
      </c>
      <c r="C23" s="56">
        <v>2.68</v>
      </c>
      <c r="D23" s="53">
        <v>589</v>
      </c>
      <c r="E23" s="56">
        <v>2.2799999999999998</v>
      </c>
      <c r="F23" s="53">
        <v>481</v>
      </c>
      <c r="G23" s="56">
        <v>2.52</v>
      </c>
      <c r="H23" s="53">
        <v>88</v>
      </c>
      <c r="I23" s="56">
        <v>3.83</v>
      </c>
      <c r="J23" s="53">
        <v>34</v>
      </c>
      <c r="K23" s="56">
        <v>2.16</v>
      </c>
      <c r="L23" s="108">
        <v>20</v>
      </c>
      <c r="M23" s="56">
        <v>2.31</v>
      </c>
      <c r="N23" s="108">
        <v>17</v>
      </c>
      <c r="O23" s="56">
        <v>2.0099999999999998</v>
      </c>
      <c r="P23" s="108">
        <v>19</v>
      </c>
      <c r="Q23" s="56">
        <v>3.12</v>
      </c>
      <c r="R23" s="108" t="s">
        <v>71</v>
      </c>
      <c r="S23" s="56" t="s">
        <v>71</v>
      </c>
      <c r="T23" s="53">
        <v>390</v>
      </c>
      <c r="U23" s="56">
        <v>2.8</v>
      </c>
      <c r="V23" s="53">
        <v>368</v>
      </c>
      <c r="W23" s="56">
        <v>2.72</v>
      </c>
      <c r="X23" s="53">
        <v>40</v>
      </c>
      <c r="Y23" s="56">
        <v>3.52</v>
      </c>
      <c r="Z23" s="108">
        <v>26</v>
      </c>
      <c r="AA23" s="56">
        <v>2.77</v>
      </c>
      <c r="AB23" s="108">
        <v>26</v>
      </c>
      <c r="AC23" s="56">
        <v>3.24</v>
      </c>
      <c r="AD23" s="108">
        <v>4</v>
      </c>
      <c r="AE23" s="56">
        <v>1.1599999999999999</v>
      </c>
      <c r="AF23" s="108" t="s">
        <v>71</v>
      </c>
      <c r="AG23" s="56" t="s">
        <v>71</v>
      </c>
      <c r="AH23" s="108">
        <v>8</v>
      </c>
      <c r="AI23" s="56">
        <v>4.71</v>
      </c>
      <c r="AJ23" s="108" t="s">
        <v>71</v>
      </c>
      <c r="AK23" s="56" t="s">
        <v>71</v>
      </c>
      <c r="AL23" s="108">
        <v>3</v>
      </c>
      <c r="AM23" s="56">
        <v>6</v>
      </c>
      <c r="AN23" s="108" t="s">
        <v>71</v>
      </c>
      <c r="AO23" s="56" t="s">
        <v>71</v>
      </c>
      <c r="AP23" s="53">
        <v>264</v>
      </c>
      <c r="AQ23" s="56">
        <v>4.01</v>
      </c>
    </row>
    <row r="24" spans="1:43" x14ac:dyDescent="0.25">
      <c r="A24" s="52" t="s">
        <v>155</v>
      </c>
      <c r="B24" s="53">
        <v>1295</v>
      </c>
      <c r="C24" s="56">
        <v>1.46</v>
      </c>
      <c r="D24" s="53">
        <v>317</v>
      </c>
      <c r="E24" s="56">
        <v>1.23</v>
      </c>
      <c r="F24" s="53">
        <v>297</v>
      </c>
      <c r="G24" s="56">
        <v>1.56</v>
      </c>
      <c r="H24" s="53">
        <v>77</v>
      </c>
      <c r="I24" s="56">
        <v>3.35</v>
      </c>
      <c r="J24" s="53">
        <v>32</v>
      </c>
      <c r="K24" s="56">
        <v>2.04</v>
      </c>
      <c r="L24" s="108">
        <v>13</v>
      </c>
      <c r="M24" s="56">
        <v>1.5</v>
      </c>
      <c r="N24" s="108">
        <v>13</v>
      </c>
      <c r="O24" s="56">
        <v>1.54</v>
      </c>
      <c r="P24" s="108">
        <v>5</v>
      </c>
      <c r="Q24" s="56">
        <v>0.82</v>
      </c>
      <c r="R24" s="108" t="s">
        <v>71</v>
      </c>
      <c r="S24" s="56" t="s">
        <v>71</v>
      </c>
      <c r="T24" s="53">
        <v>180</v>
      </c>
      <c r="U24" s="56">
        <v>1.29</v>
      </c>
      <c r="V24" s="53">
        <v>203</v>
      </c>
      <c r="W24" s="56">
        <v>1.5</v>
      </c>
      <c r="X24" s="53">
        <v>13</v>
      </c>
      <c r="Y24" s="56">
        <v>1.1399999999999999</v>
      </c>
      <c r="Z24" s="108">
        <v>15</v>
      </c>
      <c r="AA24" s="56">
        <v>1.6</v>
      </c>
      <c r="AB24" s="108">
        <v>8</v>
      </c>
      <c r="AC24" s="56">
        <v>1</v>
      </c>
      <c r="AD24" s="108">
        <v>4</v>
      </c>
      <c r="AE24" s="56">
        <v>1.1599999999999999</v>
      </c>
      <c r="AF24" s="108" t="s">
        <v>71</v>
      </c>
      <c r="AG24" s="56" t="s">
        <v>71</v>
      </c>
      <c r="AH24" s="108">
        <v>3</v>
      </c>
      <c r="AI24" s="56">
        <v>1.76</v>
      </c>
      <c r="AJ24" s="108" t="s">
        <v>71</v>
      </c>
      <c r="AK24" s="56" t="s">
        <v>71</v>
      </c>
      <c r="AL24" s="108" t="s">
        <v>71</v>
      </c>
      <c r="AM24" s="56" t="s">
        <v>71</v>
      </c>
      <c r="AN24" s="108" t="s">
        <v>71</v>
      </c>
      <c r="AO24" s="56" t="s">
        <v>71</v>
      </c>
      <c r="AP24" s="53">
        <v>113</v>
      </c>
      <c r="AQ24" s="56">
        <v>1.71</v>
      </c>
    </row>
    <row r="25" spans="1:43" x14ac:dyDescent="0.25">
      <c r="A25" s="52" t="s">
        <v>156</v>
      </c>
      <c r="B25" s="53">
        <v>35</v>
      </c>
      <c r="C25" s="56">
        <v>0.04</v>
      </c>
      <c r="D25" s="53">
        <v>10</v>
      </c>
      <c r="E25" s="56">
        <v>0.04</v>
      </c>
      <c r="F25" s="53">
        <v>8</v>
      </c>
      <c r="G25" s="56">
        <v>0.04</v>
      </c>
      <c r="H25" s="53" t="s">
        <v>71</v>
      </c>
      <c r="I25" s="56" t="s">
        <v>71</v>
      </c>
      <c r="J25" s="53" t="s">
        <v>71</v>
      </c>
      <c r="K25" s="56" t="s">
        <v>71</v>
      </c>
      <c r="L25" s="108" t="s">
        <v>71</v>
      </c>
      <c r="M25" s="56" t="s">
        <v>71</v>
      </c>
      <c r="N25" s="108" t="s">
        <v>71</v>
      </c>
      <c r="O25" s="56" t="s">
        <v>71</v>
      </c>
      <c r="P25" s="108" t="s">
        <v>71</v>
      </c>
      <c r="Q25" s="56" t="s">
        <v>71</v>
      </c>
      <c r="R25" s="108" t="s">
        <v>71</v>
      </c>
      <c r="S25" s="56" t="s">
        <v>71</v>
      </c>
      <c r="T25" s="53">
        <v>7</v>
      </c>
      <c r="U25" s="56">
        <v>0.05</v>
      </c>
      <c r="V25" s="53">
        <v>4</v>
      </c>
      <c r="W25" s="56">
        <v>0.03</v>
      </c>
      <c r="X25" s="53" t="s">
        <v>71</v>
      </c>
      <c r="Y25" s="56" t="s">
        <v>71</v>
      </c>
      <c r="Z25" s="108" t="s">
        <v>71</v>
      </c>
      <c r="AA25" s="56" t="s">
        <v>71</v>
      </c>
      <c r="AB25" s="108" t="s">
        <v>71</v>
      </c>
      <c r="AC25" s="56" t="s">
        <v>71</v>
      </c>
      <c r="AD25" s="108" t="s">
        <v>71</v>
      </c>
      <c r="AE25" s="56" t="s">
        <v>71</v>
      </c>
      <c r="AF25" s="108" t="s">
        <v>71</v>
      </c>
      <c r="AG25" s="56" t="s">
        <v>71</v>
      </c>
      <c r="AH25" s="108" t="s">
        <v>71</v>
      </c>
      <c r="AI25" s="56" t="s">
        <v>71</v>
      </c>
      <c r="AJ25" s="108" t="s">
        <v>71</v>
      </c>
      <c r="AK25" s="56" t="s">
        <v>71</v>
      </c>
      <c r="AL25" s="108" t="s">
        <v>71</v>
      </c>
      <c r="AM25" s="56" t="s">
        <v>71</v>
      </c>
      <c r="AN25" s="108" t="s">
        <v>71</v>
      </c>
      <c r="AO25" s="56" t="s">
        <v>71</v>
      </c>
      <c r="AP25" s="53">
        <v>4</v>
      </c>
      <c r="AQ25" s="56">
        <v>0.06</v>
      </c>
    </row>
    <row r="26" spans="1:43" x14ac:dyDescent="0.25">
      <c r="A26" s="52" t="s">
        <v>157</v>
      </c>
      <c r="B26" s="53">
        <v>591</v>
      </c>
      <c r="C26" s="56">
        <v>0.66</v>
      </c>
      <c r="D26" s="53">
        <v>161</v>
      </c>
      <c r="E26" s="56">
        <v>0.62</v>
      </c>
      <c r="F26" s="53">
        <v>144</v>
      </c>
      <c r="G26" s="56">
        <v>0.76</v>
      </c>
      <c r="H26" s="53" t="s">
        <v>71</v>
      </c>
      <c r="I26" s="56" t="s">
        <v>71</v>
      </c>
      <c r="J26" s="53">
        <v>12</v>
      </c>
      <c r="K26" s="56">
        <v>0.76</v>
      </c>
      <c r="L26" s="108">
        <v>8</v>
      </c>
      <c r="M26" s="56">
        <v>0.92</v>
      </c>
      <c r="N26" s="108">
        <v>7</v>
      </c>
      <c r="O26" s="56">
        <v>0.83</v>
      </c>
      <c r="P26" s="108">
        <v>8</v>
      </c>
      <c r="Q26" s="56">
        <v>1.31</v>
      </c>
      <c r="R26" s="108" t="s">
        <v>71</v>
      </c>
      <c r="S26" s="56" t="s">
        <v>71</v>
      </c>
      <c r="T26" s="53">
        <v>83</v>
      </c>
      <c r="U26" s="56">
        <v>0.6</v>
      </c>
      <c r="V26" s="53">
        <v>97</v>
      </c>
      <c r="W26" s="56">
        <v>0.72</v>
      </c>
      <c r="X26" s="53" t="s">
        <v>71</v>
      </c>
      <c r="Y26" s="56" t="s">
        <v>71</v>
      </c>
      <c r="Z26" s="108" t="s">
        <v>71</v>
      </c>
      <c r="AA26" s="56" t="s">
        <v>71</v>
      </c>
      <c r="AB26" s="108">
        <v>10</v>
      </c>
      <c r="AC26" s="56">
        <v>1.25</v>
      </c>
      <c r="AD26" s="108">
        <v>4</v>
      </c>
      <c r="AE26" s="56">
        <v>1.1599999999999999</v>
      </c>
      <c r="AF26" s="108">
        <v>3</v>
      </c>
      <c r="AG26" s="56">
        <v>1.03</v>
      </c>
      <c r="AH26" s="108">
        <v>4</v>
      </c>
      <c r="AI26" s="56">
        <v>2.35</v>
      </c>
      <c r="AJ26" s="108" t="s">
        <v>71</v>
      </c>
      <c r="AK26" s="56" t="s">
        <v>71</v>
      </c>
      <c r="AL26" s="108" t="s">
        <v>71</v>
      </c>
      <c r="AM26" s="56" t="s">
        <v>71</v>
      </c>
      <c r="AN26" s="108" t="s">
        <v>71</v>
      </c>
      <c r="AO26" s="56" t="s">
        <v>71</v>
      </c>
      <c r="AP26" s="53">
        <v>41</v>
      </c>
      <c r="AQ26" s="56">
        <v>0.62</v>
      </c>
    </row>
    <row r="27" spans="1:43" x14ac:dyDescent="0.25">
      <c r="A27" s="52" t="s">
        <v>158</v>
      </c>
      <c r="B27" s="53">
        <v>2208</v>
      </c>
      <c r="C27" s="56">
        <v>2.48</v>
      </c>
      <c r="D27" s="53">
        <v>534</v>
      </c>
      <c r="E27" s="56">
        <v>2.0699999999999998</v>
      </c>
      <c r="F27" s="53">
        <v>465</v>
      </c>
      <c r="G27" s="56">
        <v>2.44</v>
      </c>
      <c r="H27" s="53">
        <v>105</v>
      </c>
      <c r="I27" s="56">
        <v>4.57</v>
      </c>
      <c r="J27" s="53">
        <v>63</v>
      </c>
      <c r="K27" s="56">
        <v>4.01</v>
      </c>
      <c r="L27" s="108">
        <v>12</v>
      </c>
      <c r="M27" s="56">
        <v>1.39</v>
      </c>
      <c r="N27" s="108">
        <v>19</v>
      </c>
      <c r="O27" s="56">
        <v>2.25</v>
      </c>
      <c r="P27" s="108">
        <v>14</v>
      </c>
      <c r="Q27" s="56">
        <v>2.2999999999999998</v>
      </c>
      <c r="R27" s="108" t="s">
        <v>71</v>
      </c>
      <c r="S27" s="56" t="s">
        <v>71</v>
      </c>
      <c r="T27" s="53">
        <v>303</v>
      </c>
      <c r="U27" s="56">
        <v>2.1800000000000002</v>
      </c>
      <c r="V27" s="53">
        <v>351</v>
      </c>
      <c r="W27" s="56">
        <v>2.59</v>
      </c>
      <c r="X27" s="53">
        <v>42</v>
      </c>
      <c r="Y27" s="56">
        <v>3.69</v>
      </c>
      <c r="Z27" s="108">
        <v>34</v>
      </c>
      <c r="AA27" s="56">
        <v>3.63</v>
      </c>
      <c r="AB27" s="108">
        <v>33</v>
      </c>
      <c r="AC27" s="56">
        <v>4.1100000000000003</v>
      </c>
      <c r="AD27" s="108">
        <v>12</v>
      </c>
      <c r="AE27" s="56">
        <v>3.47</v>
      </c>
      <c r="AF27" s="108">
        <v>11</v>
      </c>
      <c r="AG27" s="56">
        <v>3.79</v>
      </c>
      <c r="AH27" s="108">
        <v>4</v>
      </c>
      <c r="AI27" s="56">
        <v>2.35</v>
      </c>
      <c r="AJ27" s="108" t="s">
        <v>71</v>
      </c>
      <c r="AK27" s="56" t="s">
        <v>71</v>
      </c>
      <c r="AL27" s="108" t="s">
        <v>71</v>
      </c>
      <c r="AM27" s="56" t="s">
        <v>71</v>
      </c>
      <c r="AN27" s="108" t="s">
        <v>71</v>
      </c>
      <c r="AO27" s="56" t="s">
        <v>71</v>
      </c>
      <c r="AP27" s="53">
        <v>201</v>
      </c>
      <c r="AQ27" s="56">
        <v>3.05</v>
      </c>
    </row>
    <row r="28" spans="1:43" x14ac:dyDescent="0.25">
      <c r="A28" s="52" t="s">
        <v>159</v>
      </c>
      <c r="B28" s="53">
        <v>4117</v>
      </c>
      <c r="C28" s="56">
        <v>4.63</v>
      </c>
      <c r="D28" s="53">
        <v>1087</v>
      </c>
      <c r="E28" s="56">
        <v>4.21</v>
      </c>
      <c r="F28" s="53">
        <v>785</v>
      </c>
      <c r="G28" s="56">
        <v>4.12</v>
      </c>
      <c r="H28" s="53">
        <v>109</v>
      </c>
      <c r="I28" s="56">
        <v>4.74</v>
      </c>
      <c r="J28" s="53">
        <v>74</v>
      </c>
      <c r="K28" s="56">
        <v>4.71</v>
      </c>
      <c r="L28" s="108">
        <v>28</v>
      </c>
      <c r="M28" s="56">
        <v>3.23</v>
      </c>
      <c r="N28" s="108">
        <v>26</v>
      </c>
      <c r="O28" s="56">
        <v>3.08</v>
      </c>
      <c r="P28" s="108">
        <v>13</v>
      </c>
      <c r="Q28" s="56">
        <v>2.13</v>
      </c>
      <c r="R28" s="108">
        <v>5</v>
      </c>
      <c r="S28" s="56">
        <v>12.2</v>
      </c>
      <c r="T28" s="53">
        <v>725</v>
      </c>
      <c r="U28" s="56">
        <v>5.21</v>
      </c>
      <c r="V28" s="53">
        <v>755</v>
      </c>
      <c r="W28" s="56">
        <v>5.58</v>
      </c>
      <c r="X28" s="53">
        <v>45</v>
      </c>
      <c r="Y28" s="56">
        <v>3.96</v>
      </c>
      <c r="Z28" s="108">
        <v>35</v>
      </c>
      <c r="AA28" s="56">
        <v>3.74</v>
      </c>
      <c r="AB28" s="108">
        <v>33</v>
      </c>
      <c r="AC28" s="56">
        <v>4.1100000000000003</v>
      </c>
      <c r="AD28" s="108">
        <v>7</v>
      </c>
      <c r="AE28" s="56">
        <v>2.02</v>
      </c>
      <c r="AF28" s="108">
        <v>7</v>
      </c>
      <c r="AG28" s="56">
        <v>2.41</v>
      </c>
      <c r="AH28" s="108">
        <v>10</v>
      </c>
      <c r="AI28" s="56">
        <v>5.88</v>
      </c>
      <c r="AJ28" s="108" t="s">
        <v>71</v>
      </c>
      <c r="AK28" s="56" t="s">
        <v>71</v>
      </c>
      <c r="AL28" s="108">
        <v>3</v>
      </c>
      <c r="AM28" s="56">
        <v>6</v>
      </c>
      <c r="AN28" s="108" t="s">
        <v>71</v>
      </c>
      <c r="AO28" s="56" t="s">
        <v>71</v>
      </c>
      <c r="AP28" s="53">
        <v>367</v>
      </c>
      <c r="AQ28" s="56">
        <v>5.57</v>
      </c>
    </row>
    <row r="29" spans="1:43" x14ac:dyDescent="0.25">
      <c r="A29" s="52" t="s">
        <v>160</v>
      </c>
      <c r="B29" s="53">
        <v>184</v>
      </c>
      <c r="C29" s="56">
        <v>0.21</v>
      </c>
      <c r="D29" s="53">
        <v>52</v>
      </c>
      <c r="E29" s="56">
        <v>0.2</v>
      </c>
      <c r="F29" s="53">
        <v>35</v>
      </c>
      <c r="G29" s="56">
        <v>0.18</v>
      </c>
      <c r="H29" s="53" t="s">
        <v>71</v>
      </c>
      <c r="I29" s="56" t="s">
        <v>71</v>
      </c>
      <c r="J29" s="53" t="s">
        <v>71</v>
      </c>
      <c r="K29" s="56" t="s">
        <v>71</v>
      </c>
      <c r="L29" s="108" t="s">
        <v>71</v>
      </c>
      <c r="M29" s="56" t="s">
        <v>71</v>
      </c>
      <c r="N29" s="108" t="s">
        <v>71</v>
      </c>
      <c r="O29" s="56" t="s">
        <v>71</v>
      </c>
      <c r="P29" s="108" t="s">
        <v>71</v>
      </c>
      <c r="Q29" s="56" t="s">
        <v>71</v>
      </c>
      <c r="R29" s="108" t="s">
        <v>71</v>
      </c>
      <c r="S29" s="56" t="s">
        <v>71</v>
      </c>
      <c r="T29" s="53">
        <v>48</v>
      </c>
      <c r="U29" s="56">
        <v>0.35</v>
      </c>
      <c r="V29" s="53">
        <v>32</v>
      </c>
      <c r="W29" s="56">
        <v>0.24</v>
      </c>
      <c r="X29" s="53" t="s">
        <v>71</v>
      </c>
      <c r="Y29" s="56" t="s">
        <v>71</v>
      </c>
      <c r="Z29" s="108" t="s">
        <v>71</v>
      </c>
      <c r="AA29" s="56" t="s">
        <v>71</v>
      </c>
      <c r="AB29" s="108" t="s">
        <v>71</v>
      </c>
      <c r="AC29" s="56" t="s">
        <v>71</v>
      </c>
      <c r="AD29" s="108" t="s">
        <v>71</v>
      </c>
      <c r="AE29" s="56" t="s">
        <v>71</v>
      </c>
      <c r="AF29" s="108" t="s">
        <v>71</v>
      </c>
      <c r="AG29" s="56" t="s">
        <v>71</v>
      </c>
      <c r="AH29" s="108" t="s">
        <v>71</v>
      </c>
      <c r="AI29" s="56" t="s">
        <v>71</v>
      </c>
      <c r="AJ29" s="108" t="s">
        <v>71</v>
      </c>
      <c r="AK29" s="56" t="s">
        <v>71</v>
      </c>
      <c r="AL29" s="108" t="s">
        <v>71</v>
      </c>
      <c r="AM29" s="56" t="s">
        <v>71</v>
      </c>
      <c r="AN29" s="108" t="s">
        <v>71</v>
      </c>
      <c r="AO29" s="56" t="s">
        <v>71</v>
      </c>
      <c r="AP29" s="53">
        <v>12</v>
      </c>
      <c r="AQ29" s="56">
        <v>0.18</v>
      </c>
    </row>
    <row r="30" spans="1:43" x14ac:dyDescent="0.25">
      <c r="A30" s="52" t="s">
        <v>161</v>
      </c>
      <c r="B30" s="53">
        <v>88</v>
      </c>
      <c r="C30" s="56">
        <v>0.1</v>
      </c>
      <c r="D30" s="53">
        <v>25</v>
      </c>
      <c r="E30" s="56">
        <v>0.1</v>
      </c>
      <c r="F30" s="53">
        <v>11</v>
      </c>
      <c r="G30" s="56">
        <v>0.06</v>
      </c>
      <c r="H30" s="53" t="s">
        <v>71</v>
      </c>
      <c r="I30" s="56" t="s">
        <v>71</v>
      </c>
      <c r="J30" s="53">
        <v>5</v>
      </c>
      <c r="K30" s="56">
        <v>0.32</v>
      </c>
      <c r="L30" s="108">
        <v>9</v>
      </c>
      <c r="M30" s="56">
        <v>1.04</v>
      </c>
      <c r="N30" s="108" t="s">
        <v>71</v>
      </c>
      <c r="O30" s="56" t="s">
        <v>71</v>
      </c>
      <c r="P30" s="108" t="s">
        <v>71</v>
      </c>
      <c r="Q30" s="56" t="s">
        <v>71</v>
      </c>
      <c r="R30" s="108" t="s">
        <v>71</v>
      </c>
      <c r="S30" s="56" t="s">
        <v>71</v>
      </c>
      <c r="T30" s="53">
        <v>8</v>
      </c>
      <c r="U30" s="56">
        <v>0.06</v>
      </c>
      <c r="V30" s="53">
        <v>17</v>
      </c>
      <c r="W30" s="56">
        <v>0.13</v>
      </c>
      <c r="X30" s="53" t="s">
        <v>71</v>
      </c>
      <c r="Y30" s="56" t="s">
        <v>71</v>
      </c>
      <c r="Z30" s="108" t="s">
        <v>71</v>
      </c>
      <c r="AA30" s="56" t="s">
        <v>71</v>
      </c>
      <c r="AB30" s="108" t="s">
        <v>71</v>
      </c>
      <c r="AC30" s="56" t="s">
        <v>71</v>
      </c>
      <c r="AD30" s="108" t="s">
        <v>71</v>
      </c>
      <c r="AE30" s="56" t="s">
        <v>71</v>
      </c>
      <c r="AF30" s="108" t="s">
        <v>71</v>
      </c>
      <c r="AG30" s="56" t="s">
        <v>71</v>
      </c>
      <c r="AH30" s="108" t="s">
        <v>71</v>
      </c>
      <c r="AI30" s="56" t="s">
        <v>71</v>
      </c>
      <c r="AJ30" s="108" t="s">
        <v>71</v>
      </c>
      <c r="AK30" s="56" t="s">
        <v>71</v>
      </c>
      <c r="AL30" s="108" t="s">
        <v>71</v>
      </c>
      <c r="AM30" s="56" t="s">
        <v>71</v>
      </c>
      <c r="AN30" s="108" t="s">
        <v>71</v>
      </c>
      <c r="AO30" s="56" t="s">
        <v>71</v>
      </c>
      <c r="AP30" s="53">
        <v>8</v>
      </c>
      <c r="AQ30" s="56">
        <v>0.12</v>
      </c>
    </row>
    <row r="31" spans="1:43" x14ac:dyDescent="0.25">
      <c r="A31" s="52" t="s">
        <v>162</v>
      </c>
      <c r="B31" s="53">
        <v>1364</v>
      </c>
      <c r="C31" s="56">
        <v>1.53</v>
      </c>
      <c r="D31" s="53">
        <v>473</v>
      </c>
      <c r="E31" s="56">
        <v>1.83</v>
      </c>
      <c r="F31" s="53">
        <v>328</v>
      </c>
      <c r="G31" s="56">
        <v>1.72</v>
      </c>
      <c r="H31" s="53" t="s">
        <v>71</v>
      </c>
      <c r="I31" s="56" t="s">
        <v>71</v>
      </c>
      <c r="J31" s="53">
        <v>18</v>
      </c>
      <c r="K31" s="56">
        <v>1.1499999999999999</v>
      </c>
      <c r="L31" s="108">
        <v>9</v>
      </c>
      <c r="M31" s="56">
        <v>1.04</v>
      </c>
      <c r="N31" s="108" t="s">
        <v>71</v>
      </c>
      <c r="O31" s="56" t="s">
        <v>71</v>
      </c>
      <c r="P31" s="108">
        <v>11</v>
      </c>
      <c r="Q31" s="56">
        <v>1.81</v>
      </c>
      <c r="R31" s="108" t="s">
        <v>71</v>
      </c>
      <c r="S31" s="56" t="s">
        <v>71</v>
      </c>
      <c r="T31" s="53">
        <v>257</v>
      </c>
      <c r="U31" s="56">
        <v>1.85</v>
      </c>
      <c r="V31" s="53">
        <v>140</v>
      </c>
      <c r="W31" s="56">
        <v>1.03</v>
      </c>
      <c r="X31" s="53">
        <v>22</v>
      </c>
      <c r="Y31" s="56">
        <v>1.93</v>
      </c>
      <c r="Z31" s="108">
        <v>5</v>
      </c>
      <c r="AA31" s="56">
        <v>0.53</v>
      </c>
      <c r="AB31" s="108">
        <v>11</v>
      </c>
      <c r="AC31" s="56">
        <v>1.37</v>
      </c>
      <c r="AD31" s="108">
        <v>2</v>
      </c>
      <c r="AE31" s="56">
        <v>0.57999999999999996</v>
      </c>
      <c r="AF31" s="108" t="s">
        <v>71</v>
      </c>
      <c r="AG31" s="56" t="s">
        <v>71</v>
      </c>
      <c r="AH31" s="108" t="s">
        <v>71</v>
      </c>
      <c r="AI31" s="56" t="s">
        <v>71</v>
      </c>
      <c r="AJ31" s="108" t="s">
        <v>71</v>
      </c>
      <c r="AK31" s="56" t="s">
        <v>71</v>
      </c>
      <c r="AL31" s="108" t="s">
        <v>71</v>
      </c>
      <c r="AM31" s="56" t="s">
        <v>71</v>
      </c>
      <c r="AN31" s="108" t="s">
        <v>71</v>
      </c>
      <c r="AO31" s="56" t="s">
        <v>71</v>
      </c>
      <c r="AP31" s="53">
        <v>83</v>
      </c>
      <c r="AQ31" s="56">
        <v>1.26</v>
      </c>
    </row>
    <row r="32" spans="1:43" x14ac:dyDescent="0.25">
      <c r="A32" s="52" t="s">
        <v>163</v>
      </c>
      <c r="B32" s="53">
        <v>4757</v>
      </c>
      <c r="C32" s="56">
        <v>5.35</v>
      </c>
      <c r="D32" s="53">
        <v>1341</v>
      </c>
      <c r="E32" s="56">
        <v>5.2</v>
      </c>
      <c r="F32" s="53">
        <v>1090</v>
      </c>
      <c r="G32" s="56">
        <v>5.72</v>
      </c>
      <c r="H32" s="53">
        <v>96</v>
      </c>
      <c r="I32" s="56">
        <v>4.18</v>
      </c>
      <c r="J32" s="53">
        <v>87</v>
      </c>
      <c r="K32" s="56">
        <v>5.53</v>
      </c>
      <c r="L32" s="108">
        <v>24</v>
      </c>
      <c r="M32" s="56">
        <v>2.77</v>
      </c>
      <c r="N32" s="108">
        <v>31</v>
      </c>
      <c r="O32" s="56">
        <v>3.67</v>
      </c>
      <c r="P32" s="108">
        <v>18</v>
      </c>
      <c r="Q32" s="56">
        <v>2.96</v>
      </c>
      <c r="R32" s="108">
        <v>3</v>
      </c>
      <c r="S32" s="56">
        <v>7.32</v>
      </c>
      <c r="T32" s="53">
        <v>691</v>
      </c>
      <c r="U32" s="56">
        <v>4.97</v>
      </c>
      <c r="V32" s="53">
        <v>816</v>
      </c>
      <c r="W32" s="56">
        <v>6.03</v>
      </c>
      <c r="X32" s="53">
        <v>55</v>
      </c>
      <c r="Y32" s="56">
        <v>4.84</v>
      </c>
      <c r="Z32" s="108">
        <v>63</v>
      </c>
      <c r="AA32" s="56">
        <v>6.72</v>
      </c>
      <c r="AB32" s="108">
        <v>49</v>
      </c>
      <c r="AC32" s="56">
        <v>6.11</v>
      </c>
      <c r="AD32" s="108">
        <v>11</v>
      </c>
      <c r="AE32" s="56">
        <v>3.18</v>
      </c>
      <c r="AF32" s="108">
        <v>9</v>
      </c>
      <c r="AG32" s="56">
        <v>3.1</v>
      </c>
      <c r="AH32" s="108">
        <v>8</v>
      </c>
      <c r="AI32" s="56">
        <v>4.71</v>
      </c>
      <c r="AJ32" s="108" t="s">
        <v>71</v>
      </c>
      <c r="AK32" s="56" t="s">
        <v>71</v>
      </c>
      <c r="AL32" s="108">
        <v>4</v>
      </c>
      <c r="AM32" s="56">
        <v>8</v>
      </c>
      <c r="AN32" s="108" t="s">
        <v>71</v>
      </c>
      <c r="AO32" s="56" t="s">
        <v>71</v>
      </c>
      <c r="AP32" s="53">
        <v>359</v>
      </c>
      <c r="AQ32" s="56">
        <v>5.45</v>
      </c>
    </row>
    <row r="33" spans="1:43" x14ac:dyDescent="0.25">
      <c r="A33" s="52" t="s">
        <v>164</v>
      </c>
      <c r="B33" s="53">
        <v>11552</v>
      </c>
      <c r="C33" s="56">
        <v>12.99</v>
      </c>
      <c r="D33" s="53">
        <v>4111</v>
      </c>
      <c r="E33" s="56">
        <v>15.94</v>
      </c>
      <c r="F33" s="53">
        <v>2475</v>
      </c>
      <c r="G33" s="56">
        <v>12.99</v>
      </c>
      <c r="H33" s="53">
        <v>114</v>
      </c>
      <c r="I33" s="56">
        <v>4.96</v>
      </c>
      <c r="J33" s="53">
        <v>208</v>
      </c>
      <c r="K33" s="56">
        <v>13.23</v>
      </c>
      <c r="L33" s="108">
        <v>245</v>
      </c>
      <c r="M33" s="56">
        <v>28.29</v>
      </c>
      <c r="N33" s="108">
        <v>154</v>
      </c>
      <c r="O33" s="56">
        <v>18.25</v>
      </c>
      <c r="P33" s="108">
        <v>200</v>
      </c>
      <c r="Q33" s="56">
        <v>32.840000000000003</v>
      </c>
      <c r="R33" s="108" t="s">
        <v>71</v>
      </c>
      <c r="S33" s="56" t="s">
        <v>71</v>
      </c>
      <c r="T33" s="53">
        <v>1957</v>
      </c>
      <c r="U33" s="56">
        <v>14.07</v>
      </c>
      <c r="V33" s="53">
        <v>726</v>
      </c>
      <c r="W33" s="56">
        <v>5.36</v>
      </c>
      <c r="X33" s="53">
        <v>134</v>
      </c>
      <c r="Y33" s="56">
        <v>11.79</v>
      </c>
      <c r="Z33" s="108">
        <v>203</v>
      </c>
      <c r="AA33" s="56">
        <v>21.66</v>
      </c>
      <c r="AB33" s="108">
        <v>35</v>
      </c>
      <c r="AC33" s="56">
        <v>4.3600000000000003</v>
      </c>
      <c r="AD33" s="108">
        <v>195</v>
      </c>
      <c r="AE33" s="56">
        <v>56.36</v>
      </c>
      <c r="AF33" s="108">
        <v>168</v>
      </c>
      <c r="AG33" s="56">
        <v>57.93</v>
      </c>
      <c r="AH33" s="108">
        <v>4</v>
      </c>
      <c r="AI33" s="56">
        <v>2.35</v>
      </c>
      <c r="AJ33" s="108">
        <v>4</v>
      </c>
      <c r="AK33" s="56">
        <v>7.14</v>
      </c>
      <c r="AL33" s="108" t="s">
        <v>71</v>
      </c>
      <c r="AM33" s="56" t="s">
        <v>71</v>
      </c>
      <c r="AN33" s="108" t="s">
        <v>71</v>
      </c>
      <c r="AO33" s="56" t="s">
        <v>71</v>
      </c>
      <c r="AP33" s="53">
        <v>615</v>
      </c>
      <c r="AQ33" s="56">
        <v>9.33</v>
      </c>
    </row>
    <row r="34" spans="1:43" x14ac:dyDescent="0.25">
      <c r="A34" s="35" t="s">
        <v>120</v>
      </c>
      <c r="B34" s="35"/>
      <c r="C34" s="35"/>
      <c r="J34" s="55"/>
    </row>
    <row r="37" spans="1:43" x14ac:dyDescent="0.25">
      <c r="AQ37" s="55"/>
    </row>
  </sheetData>
  <mergeCells count="24">
    <mergeCell ref="A3:A5"/>
    <mergeCell ref="B3:C4"/>
    <mergeCell ref="T4:U4"/>
    <mergeCell ref="AF4:AG4"/>
    <mergeCell ref="P4:Q4"/>
    <mergeCell ref="AB4:AC4"/>
    <mergeCell ref="H4:I4"/>
    <mergeCell ref="X4:Y4"/>
    <mergeCell ref="D3:S3"/>
    <mergeCell ref="T3:AQ3"/>
    <mergeCell ref="V4:W4"/>
    <mergeCell ref="Z4:AA4"/>
    <mergeCell ref="R4:S4"/>
    <mergeCell ref="F4:G4"/>
    <mergeCell ref="AL4:AM4"/>
    <mergeCell ref="D4:E4"/>
    <mergeCell ref="AH4:AI4"/>
    <mergeCell ref="AN4:AO4"/>
    <mergeCell ref="AP4:AQ4"/>
    <mergeCell ref="AD4:AE4"/>
    <mergeCell ref="J4:K4"/>
    <mergeCell ref="N4:O4"/>
    <mergeCell ref="L4:M4"/>
    <mergeCell ref="AJ4:A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25</vt:i4>
      </vt:variant>
    </vt:vector>
  </HeadingPairs>
  <TitlesOfParts>
    <vt:vector size="25" baseType="lpstr">
      <vt:lpstr>Tabelloversikt</vt:lpstr>
      <vt:lpstr>Sortering av læresteder</vt:lpstr>
      <vt:lpstr>1A</vt:lpstr>
      <vt:lpstr>1B</vt:lpstr>
      <vt:lpstr>1C</vt:lpstr>
      <vt:lpstr>1D</vt:lpstr>
      <vt:lpstr>1E</vt:lpstr>
      <vt:lpstr>1F</vt:lpstr>
      <vt:lpstr>1G</vt:lpstr>
      <vt:lpstr>1H</vt:lpstr>
      <vt:lpstr>1I</vt:lpstr>
      <vt:lpstr>2A</vt:lpstr>
      <vt:lpstr>2B</vt:lpstr>
      <vt:lpstr>2C</vt:lpstr>
      <vt:lpstr>2D</vt:lpstr>
      <vt:lpstr>2E</vt:lpstr>
      <vt:lpstr>2F</vt:lpstr>
      <vt:lpstr>3_1</vt:lpstr>
      <vt:lpstr>3_2</vt:lpstr>
      <vt:lpstr>3_3</vt:lpstr>
      <vt:lpstr>3_4</vt:lpstr>
      <vt:lpstr>3_5</vt:lpstr>
      <vt:lpstr>3_6</vt:lpstr>
      <vt:lpstr>3_7</vt:lpstr>
      <vt:lpstr>3_8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Lervåg, Maj-Lisa</dc:creator>
  <cp:keywords/>
  <dc:description/>
  <cp:lastModifiedBy>Lervåg, Maj-Lisa</cp:lastModifiedBy>
  <cp:revision/>
  <dcterms:created xsi:type="dcterms:W3CDTF">2015-06-05T18:17:20Z</dcterms:created>
  <dcterms:modified xsi:type="dcterms:W3CDTF">2025-03-27T10:58:49Z</dcterms:modified>
  <cp:category/>
  <cp:contentStatus/>
</cp:coreProperties>
</file>